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vetlana\Desktop\NOVEMBER\"/>
    </mc:Choice>
  </mc:AlternateContent>
  <xr:revisionPtr revIDLastSave="0" documentId="13_ncr:1_{DB883F61-38E9-4FC8-A3CA-0890D2F5BED1}" xr6:coauthVersionLast="47" xr6:coauthVersionMax="47" xr10:uidLastSave="{00000000-0000-0000-0000-000000000000}"/>
  <bookViews>
    <workbookView xWindow="-120" yWindow="-120" windowWidth="29040" windowHeight="15720" tabRatio="878" firstSheet="2" activeTab="4" xr2:uid="{94EC6BD7-78AD-40E0-9A5C-700A491D01AD}"/>
  </bookViews>
  <sheets>
    <sheet name="Nädal_45_1.-3.klass" sheetId="6" r:id="rId1"/>
    <sheet name="Nädal_46_1.-3.klass" sheetId="7" r:id="rId2"/>
    <sheet name="Nädal_47_1.-3.klass" sheetId="8" r:id="rId3"/>
    <sheet name="Nädal_48_1.-3.klass" sheetId="9" r:id="rId4"/>
    <sheet name="Nädal_45_4.-9.klass" sheetId="1" r:id="rId5"/>
    <sheet name="Nädal_46_4.-9.klass" sheetId="2" r:id="rId6"/>
    <sheet name="Nädal_47_4-.9.klass" sheetId="3" r:id="rId7"/>
    <sheet name="KADRIPÄEV_Nädal_48_4.-9.klass" sheetId="4" r:id="rId8"/>
    <sheet name="Kontroll-leht" sheetId="5" r:id="rId9"/>
    <sheet name="Nädal_45_10.-12.klass" sheetId="16" r:id="rId10"/>
    <sheet name="Nädal_46_10.-12.klass" sheetId="19" r:id="rId11"/>
    <sheet name="Nädal_47_10.-12.klass" sheetId="17" r:id="rId12"/>
    <sheet name="Nädal_48_10.-12.klass" sheetId="20" r:id="rId13"/>
  </sheets>
  <definedNames>
    <definedName name="_xlnm.Print_Area" localSheetId="7">'KADRIPÄEV_Nädal_48_4.-9.klass'!$A$1:$H$100</definedName>
    <definedName name="_xlnm.Print_Area" localSheetId="8">'Kontroll-leht'!$A$8:$M$72</definedName>
    <definedName name="_xlnm.Print_Area" localSheetId="0">'Nädal_45_1.-3.klass'!$A$1:$H$95</definedName>
    <definedName name="_xlnm.Print_Area" localSheetId="9">'Nädal_45_10.-12.klass'!$A$1:$H$93</definedName>
    <definedName name="_xlnm.Print_Area" localSheetId="4">'Nädal_45_4.-9.klass'!$A$1:$H$95</definedName>
    <definedName name="_xlnm.Print_Area" localSheetId="1">'Nädal_46_1.-3.klass'!$A$1:$H$101</definedName>
    <definedName name="_xlnm.Print_Area" localSheetId="10">'Nädal_46_10.-12.klass'!$A$1:$H$99</definedName>
    <definedName name="_xlnm.Print_Area" localSheetId="5">'Nädal_46_4.-9.klass'!$A$1:$H$101</definedName>
    <definedName name="_xlnm.Print_Area" localSheetId="2">'Nädal_47_1.-3.klass'!$A$1:$H$96</definedName>
    <definedName name="_xlnm.Print_Area" localSheetId="11">'Nädal_47_10.-12.klass'!$A$1:$H$94</definedName>
    <definedName name="_xlnm.Print_Area" localSheetId="6">'Nädal_47_4-.9.klass'!$A$1:$H$96</definedName>
    <definedName name="_xlnm.Print_Area" localSheetId="3">'Nädal_48_1.-3.klass'!$A$1:$H$100</definedName>
    <definedName name="_xlnm.Print_Area" localSheetId="12">'Nädal_48_10.-12.klass'!$A$1:$H$98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0" l="1"/>
  <c r="H72" i="7"/>
  <c r="H73" i="7"/>
  <c r="H74" i="7"/>
  <c r="G72" i="7"/>
  <c r="G73" i="7"/>
  <c r="G74" i="7"/>
  <c r="F72" i="7"/>
  <c r="F73" i="7"/>
  <c r="F74" i="7"/>
  <c r="E72" i="7"/>
  <c r="E73" i="7"/>
  <c r="E74" i="7"/>
  <c r="C72" i="7"/>
  <c r="C73" i="7"/>
  <c r="C75" i="7"/>
  <c r="B72" i="7"/>
  <c r="B73" i="7"/>
  <c r="B74" i="7"/>
  <c r="B75" i="7"/>
  <c r="H72" i="19"/>
  <c r="H73" i="19"/>
  <c r="H74" i="19"/>
  <c r="G72" i="19"/>
  <c r="G73" i="19"/>
  <c r="G74" i="19"/>
  <c r="F72" i="19"/>
  <c r="F73" i="19"/>
  <c r="F74" i="19"/>
  <c r="E72" i="19"/>
  <c r="E73" i="19"/>
  <c r="E74" i="19"/>
  <c r="C72" i="19"/>
  <c r="C73" i="19"/>
  <c r="C75" i="19"/>
  <c r="B72" i="19"/>
  <c r="B73" i="19"/>
  <c r="B74" i="19"/>
  <c r="B75" i="19"/>
  <c r="E38" i="5" l="1"/>
  <c r="B38" i="5"/>
  <c r="B21" i="20" l="1"/>
  <c r="E52" i="8"/>
  <c r="E33" i="9"/>
  <c r="F33" i="9" s="1"/>
  <c r="G33" i="9" s="1"/>
  <c r="H33" i="9" s="1"/>
  <c r="C33" i="9"/>
  <c r="B33" i="9"/>
  <c r="E33" i="20"/>
  <c r="F33" i="20" s="1"/>
  <c r="G33" i="20" s="1"/>
  <c r="H33" i="20" s="1"/>
  <c r="C33" i="20"/>
  <c r="B33" i="20"/>
  <c r="E34" i="19"/>
  <c r="F34" i="19" s="1"/>
  <c r="G34" i="19" s="1"/>
  <c r="H34" i="19" s="1"/>
  <c r="C34" i="19"/>
  <c r="B34" i="19"/>
  <c r="E34" i="7"/>
  <c r="F34" i="7" s="1"/>
  <c r="G34" i="7" s="1"/>
  <c r="H34" i="7" s="1"/>
  <c r="C34" i="7"/>
  <c r="B34" i="7"/>
  <c r="E28" i="20" l="1"/>
  <c r="E29" i="20"/>
  <c r="F29" i="20" s="1"/>
  <c r="G29" i="20" s="1"/>
  <c r="H29" i="20" s="1"/>
  <c r="C28" i="20"/>
  <c r="C29" i="20"/>
  <c r="C30" i="20"/>
  <c r="C31" i="20"/>
  <c r="C32" i="20"/>
  <c r="B29" i="20"/>
  <c r="E29" i="9"/>
  <c r="F29" i="9" s="1"/>
  <c r="G29" i="9" s="1"/>
  <c r="H29" i="9" s="1"/>
  <c r="C29" i="9"/>
  <c r="B29" i="9"/>
  <c r="E37" i="20"/>
  <c r="F37" i="20" s="1"/>
  <c r="G37" i="20" s="1"/>
  <c r="H37" i="20" s="1"/>
  <c r="C37" i="20"/>
  <c r="B37" i="20"/>
  <c r="E37" i="9"/>
  <c r="F37" i="9" s="1"/>
  <c r="G37" i="9" s="1"/>
  <c r="H37" i="9" s="1"/>
  <c r="C37" i="9"/>
  <c r="B37" i="9"/>
  <c r="I65" i="5" l="1"/>
  <c r="I64" i="5"/>
  <c r="H55" i="5"/>
  <c r="I52" i="5"/>
  <c r="I51" i="5"/>
  <c r="I46" i="5"/>
  <c r="I45" i="5"/>
  <c r="B80" i="8"/>
  <c r="H80" i="8"/>
  <c r="G80" i="8"/>
  <c r="F80" i="8"/>
  <c r="E80" i="8"/>
  <c r="I33" i="5"/>
  <c r="I32" i="5"/>
  <c r="H30" i="5" l="1"/>
  <c r="H29" i="5"/>
  <c r="H27" i="5"/>
  <c r="H26" i="5"/>
  <c r="B24" i="5"/>
  <c r="I19" i="5"/>
  <c r="I18" i="5"/>
  <c r="H17" i="5"/>
  <c r="H16" i="5"/>
  <c r="H15" i="5"/>
  <c r="I13" i="5"/>
  <c r="I12" i="5"/>
  <c r="B14" i="5"/>
  <c r="H11" i="5"/>
  <c r="H10" i="5"/>
  <c r="H9" i="5"/>
  <c r="C25" i="16" l="1"/>
  <c r="E44" i="19"/>
  <c r="F44" i="19" s="1"/>
  <c r="G44" i="19" s="1"/>
  <c r="H44" i="19" s="1"/>
  <c r="B44" i="19"/>
  <c r="E44" i="7"/>
  <c r="F44" i="7" s="1"/>
  <c r="G44" i="7" s="1"/>
  <c r="H44" i="7" s="1"/>
  <c r="B44" i="7"/>
  <c r="C25" i="6"/>
  <c r="B27" i="20" l="1"/>
  <c r="B26" i="20"/>
  <c r="B28" i="20"/>
  <c r="B30" i="20"/>
  <c r="B31" i="20"/>
  <c r="B32" i="20"/>
  <c r="B34" i="20"/>
  <c r="B35" i="20"/>
  <c r="B36" i="20"/>
  <c r="B38" i="20"/>
  <c r="B39" i="20"/>
  <c r="C44" i="16"/>
  <c r="M70" i="5"/>
  <c r="M67" i="5"/>
  <c r="M64" i="5"/>
  <c r="M61" i="5"/>
  <c r="M58" i="5"/>
  <c r="M54" i="5"/>
  <c r="M51" i="5"/>
  <c r="M48" i="5"/>
  <c r="M45" i="5"/>
  <c r="M42" i="5"/>
  <c r="M38" i="5"/>
  <c r="M35" i="5"/>
  <c r="M32" i="5"/>
  <c r="M29" i="5"/>
  <c r="M26" i="5"/>
  <c r="M21" i="5"/>
  <c r="M18" i="5"/>
  <c r="M15" i="5"/>
  <c r="M12" i="5"/>
  <c r="M9" i="5"/>
  <c r="K71" i="5"/>
  <c r="K70" i="5"/>
  <c r="K68" i="5"/>
  <c r="K67" i="5"/>
  <c r="K62" i="5"/>
  <c r="K61" i="5"/>
  <c r="K59" i="5"/>
  <c r="K58" i="5"/>
  <c r="K55" i="5"/>
  <c r="K54" i="5"/>
  <c r="K49" i="5"/>
  <c r="K48" i="5"/>
  <c r="K39" i="5"/>
  <c r="K38" i="5"/>
  <c r="K36" i="5"/>
  <c r="K35" i="5"/>
  <c r="K30" i="5"/>
  <c r="K29" i="5"/>
  <c r="K27" i="5"/>
  <c r="K26" i="5"/>
  <c r="K22" i="5"/>
  <c r="K21" i="5"/>
  <c r="K16" i="5"/>
  <c r="K15" i="5"/>
  <c r="K10" i="5"/>
  <c r="H71" i="5"/>
  <c r="H72" i="5"/>
  <c r="H70" i="5"/>
  <c r="H62" i="5"/>
  <c r="H61" i="5"/>
  <c r="H59" i="5"/>
  <c r="H60" i="5"/>
  <c r="H58" i="5"/>
  <c r="H56" i="5"/>
  <c r="H54" i="5"/>
  <c r="H49" i="5"/>
  <c r="H50" i="5"/>
  <c r="H48" i="5"/>
  <c r="H43" i="5"/>
  <c r="H44" i="5"/>
  <c r="H42" i="5"/>
  <c r="C10" i="6" l="1"/>
  <c r="C11" i="6"/>
  <c r="C12" i="6"/>
  <c r="C17" i="6"/>
  <c r="C14" i="6"/>
  <c r="C16" i="6"/>
  <c r="C19" i="6"/>
  <c r="C20" i="6"/>
  <c r="E36" i="1"/>
  <c r="F36" i="1"/>
  <c r="G36" i="1"/>
  <c r="H36" i="1"/>
  <c r="H36" i="5" l="1"/>
  <c r="B29" i="5"/>
  <c r="B7" i="20"/>
  <c r="A7" i="20"/>
  <c r="B7" i="17"/>
  <c r="A7" i="17"/>
  <c r="B7" i="19"/>
  <c r="A7" i="19"/>
  <c r="B7" i="16"/>
  <c r="A7" i="16"/>
  <c r="B7" i="9"/>
  <c r="A7" i="9"/>
  <c r="B7" i="8"/>
  <c r="A7" i="8"/>
  <c r="B7" i="7"/>
  <c r="A7" i="7"/>
  <c r="B7" i="6"/>
  <c r="A7" i="6"/>
  <c r="L57" i="5"/>
  <c r="J57" i="5"/>
  <c r="G57" i="5"/>
  <c r="A57" i="5"/>
  <c r="L41" i="5"/>
  <c r="J41" i="5"/>
  <c r="G41" i="5"/>
  <c r="A41" i="5"/>
  <c r="L25" i="5"/>
  <c r="J25" i="5"/>
  <c r="G25" i="5"/>
  <c r="A25" i="5"/>
  <c r="L8" i="5"/>
  <c r="J8" i="5"/>
  <c r="G8" i="5"/>
  <c r="A8" i="5"/>
  <c r="K43" i="5"/>
  <c r="K42" i="5"/>
  <c r="H68" i="5"/>
  <c r="H67" i="5"/>
  <c r="H35" i="5"/>
  <c r="H38" i="5"/>
  <c r="B70" i="5"/>
  <c r="B67" i="5"/>
  <c r="B64" i="5"/>
  <c r="B61" i="5"/>
  <c r="B58" i="5"/>
  <c r="B54" i="5"/>
  <c r="B51" i="5"/>
  <c r="B48" i="5"/>
  <c r="B45" i="5"/>
  <c r="B42" i="5"/>
  <c r="B35" i="5"/>
  <c r="B32" i="5"/>
  <c r="B26" i="5"/>
  <c r="K9" i="5"/>
  <c r="B21" i="5"/>
  <c r="B18" i="5"/>
  <c r="B15" i="5"/>
  <c r="B12" i="5"/>
  <c r="B9" i="5"/>
  <c r="E70" i="5"/>
  <c r="E67" i="5"/>
  <c r="E64" i="5"/>
  <c r="E61" i="5"/>
  <c r="E58" i="5"/>
  <c r="E54" i="5"/>
  <c r="E51" i="5"/>
  <c r="E48" i="5"/>
  <c r="E45" i="5"/>
  <c r="E42" i="5"/>
  <c r="E35" i="5"/>
  <c r="E32" i="5"/>
  <c r="E29" i="5"/>
  <c r="E26" i="5"/>
  <c r="E21" i="5"/>
  <c r="E18" i="5"/>
  <c r="E15" i="5"/>
  <c r="E12" i="5"/>
  <c r="E9" i="5"/>
  <c r="C10" i="20"/>
  <c r="C11" i="20"/>
  <c r="C12" i="20"/>
  <c r="C13" i="20"/>
  <c r="C17" i="20"/>
  <c r="C14" i="20"/>
  <c r="C16" i="20"/>
  <c r="C19" i="20"/>
  <c r="C20" i="20"/>
  <c r="C25" i="20"/>
  <c r="C26" i="20"/>
  <c r="C27" i="20"/>
  <c r="C35" i="20"/>
  <c r="C36" i="20"/>
  <c r="C42" i="20"/>
  <c r="C43" i="20"/>
  <c r="C44" i="20"/>
  <c r="C45" i="20"/>
  <c r="C47" i="20"/>
  <c r="C48" i="20"/>
  <c r="C49" i="20"/>
  <c r="C54" i="20"/>
  <c r="C55" i="20"/>
  <c r="C57" i="20"/>
  <c r="C58" i="20"/>
  <c r="C59" i="20"/>
  <c r="C63" i="20"/>
  <c r="C60" i="20"/>
  <c r="C62" i="20"/>
  <c r="C65" i="20"/>
  <c r="C66" i="20"/>
  <c r="C71" i="20"/>
  <c r="C72" i="20"/>
  <c r="C74" i="20"/>
  <c r="C78" i="20"/>
  <c r="C75" i="20"/>
  <c r="C76" i="20"/>
  <c r="C77" i="20"/>
  <c r="C80" i="20"/>
  <c r="C81" i="20"/>
  <c r="C82" i="20"/>
  <c r="C9" i="20"/>
  <c r="C10" i="17"/>
  <c r="C11" i="17"/>
  <c r="C12" i="17"/>
  <c r="C13" i="17"/>
  <c r="C17" i="17"/>
  <c r="C14" i="17"/>
  <c r="C16" i="17"/>
  <c r="C19" i="17"/>
  <c r="C20" i="17"/>
  <c r="C25" i="17"/>
  <c r="C26" i="17"/>
  <c r="C27" i="17"/>
  <c r="C28" i="17"/>
  <c r="C29" i="17"/>
  <c r="C31" i="17"/>
  <c r="C32" i="17"/>
  <c r="C37" i="17"/>
  <c r="C38" i="17"/>
  <c r="C39" i="17"/>
  <c r="C40" i="17"/>
  <c r="C41" i="17"/>
  <c r="C42" i="17"/>
  <c r="C46" i="17"/>
  <c r="C43" i="17"/>
  <c r="C45" i="17"/>
  <c r="C48" i="17"/>
  <c r="C49" i="17"/>
  <c r="C54" i="17"/>
  <c r="C55" i="17"/>
  <c r="C56" i="17"/>
  <c r="C57" i="17"/>
  <c r="C59" i="17"/>
  <c r="C60" i="17"/>
  <c r="C61" i="17"/>
  <c r="C66" i="17"/>
  <c r="C67" i="17"/>
  <c r="C68" i="17"/>
  <c r="C69" i="17"/>
  <c r="C71" i="17"/>
  <c r="C75" i="17"/>
  <c r="C72" i="17"/>
  <c r="C74" i="17"/>
  <c r="C77" i="17"/>
  <c r="C78" i="17"/>
  <c r="C9" i="17"/>
  <c r="C10" i="19"/>
  <c r="C11" i="19"/>
  <c r="C12" i="19"/>
  <c r="C13" i="19"/>
  <c r="C17" i="19"/>
  <c r="C14" i="19"/>
  <c r="C16" i="19"/>
  <c r="C19" i="19"/>
  <c r="C20" i="19"/>
  <c r="C25" i="19"/>
  <c r="C26" i="19"/>
  <c r="C28" i="19"/>
  <c r="C30" i="19"/>
  <c r="C31" i="19"/>
  <c r="C32" i="19"/>
  <c r="C33" i="19"/>
  <c r="C36" i="19"/>
  <c r="C37" i="19"/>
  <c r="C42" i="19"/>
  <c r="C43" i="19"/>
  <c r="C45" i="19"/>
  <c r="C46" i="19"/>
  <c r="C48" i="19"/>
  <c r="C49" i="19"/>
  <c r="C50" i="19"/>
  <c r="C55" i="19"/>
  <c r="C56" i="19"/>
  <c r="C57" i="19"/>
  <c r="C58" i="19"/>
  <c r="C63" i="19"/>
  <c r="C60" i="19"/>
  <c r="C62" i="19"/>
  <c r="C65" i="19"/>
  <c r="C66" i="19"/>
  <c r="C67" i="19"/>
  <c r="C79" i="19"/>
  <c r="C76" i="19"/>
  <c r="C78" i="19"/>
  <c r="C81" i="19"/>
  <c r="C82" i="19"/>
  <c r="C83" i="19"/>
  <c r="C9" i="19"/>
  <c r="C10" i="16"/>
  <c r="C11" i="16"/>
  <c r="C12" i="16"/>
  <c r="C17" i="16"/>
  <c r="C14" i="16"/>
  <c r="C16" i="16"/>
  <c r="C19" i="16"/>
  <c r="C20" i="16"/>
  <c r="C26" i="16"/>
  <c r="C27" i="16"/>
  <c r="C29" i="16"/>
  <c r="C30" i="16"/>
  <c r="C32" i="16"/>
  <c r="C33" i="16"/>
  <c r="C34" i="16"/>
  <c r="C38" i="16"/>
  <c r="C39" i="16"/>
  <c r="C41" i="16"/>
  <c r="C42" i="16"/>
  <c r="C43" i="16"/>
  <c r="C40" i="16"/>
  <c r="C47" i="16"/>
  <c r="C46" i="16"/>
  <c r="C49" i="16"/>
  <c r="C50" i="16"/>
  <c r="C55" i="16"/>
  <c r="C56" i="16"/>
  <c r="C57" i="16"/>
  <c r="C58" i="16"/>
  <c r="C60" i="16"/>
  <c r="C61" i="16"/>
  <c r="C62" i="16"/>
  <c r="C67" i="16"/>
  <c r="C68" i="16"/>
  <c r="C69" i="16"/>
  <c r="C70" i="16"/>
  <c r="C74" i="16"/>
  <c r="C71" i="16"/>
  <c r="C73" i="16"/>
  <c r="C76" i="16"/>
  <c r="C77" i="16"/>
  <c r="C9" i="16"/>
  <c r="C10" i="9"/>
  <c r="C11" i="9"/>
  <c r="C12" i="9"/>
  <c r="C13" i="9"/>
  <c r="C17" i="9"/>
  <c r="C14" i="9"/>
  <c r="C16" i="9"/>
  <c r="C19" i="9"/>
  <c r="C20" i="9"/>
  <c r="C25" i="9"/>
  <c r="C26" i="9"/>
  <c r="C27" i="9"/>
  <c r="C28" i="9"/>
  <c r="C30" i="9"/>
  <c r="C32" i="9"/>
  <c r="C35" i="9"/>
  <c r="C36" i="9"/>
  <c r="C42" i="9"/>
  <c r="C43" i="9"/>
  <c r="C44" i="9"/>
  <c r="C45" i="9"/>
  <c r="C47" i="9"/>
  <c r="C48" i="9"/>
  <c r="C49" i="9"/>
  <c r="C54" i="9"/>
  <c r="C55" i="9"/>
  <c r="C57" i="9"/>
  <c r="C58" i="9"/>
  <c r="C59" i="9"/>
  <c r="C63" i="9"/>
  <c r="C60" i="9"/>
  <c r="C62" i="9"/>
  <c r="C65" i="9"/>
  <c r="C66" i="9"/>
  <c r="C71" i="9"/>
  <c r="C72" i="9"/>
  <c r="C74" i="9"/>
  <c r="C78" i="9"/>
  <c r="C75" i="9"/>
  <c r="C76" i="9"/>
  <c r="C77" i="9"/>
  <c r="C80" i="9"/>
  <c r="C81" i="9"/>
  <c r="C82" i="9"/>
  <c r="C9" i="9"/>
  <c r="C10" i="8"/>
  <c r="C11" i="8"/>
  <c r="C12" i="8"/>
  <c r="C13" i="8"/>
  <c r="C17" i="8"/>
  <c r="C14" i="8"/>
  <c r="C16" i="8"/>
  <c r="C19" i="8"/>
  <c r="C20" i="8"/>
  <c r="C25" i="8"/>
  <c r="C26" i="8"/>
  <c r="C27" i="8"/>
  <c r="C28" i="8"/>
  <c r="C29" i="8"/>
  <c r="C31" i="8"/>
  <c r="C32" i="8"/>
  <c r="C37" i="8"/>
  <c r="C38" i="8"/>
  <c r="C39" i="8"/>
  <c r="C40" i="8"/>
  <c r="C41" i="8"/>
  <c r="C42" i="8"/>
  <c r="C46" i="8"/>
  <c r="C43" i="8"/>
  <c r="C45" i="8"/>
  <c r="C48" i="8"/>
  <c r="C49" i="8"/>
  <c r="C54" i="8"/>
  <c r="C55" i="8"/>
  <c r="C56" i="8"/>
  <c r="C57" i="8"/>
  <c r="C59" i="8"/>
  <c r="C60" i="8"/>
  <c r="C61" i="8"/>
  <c r="C66" i="8"/>
  <c r="C67" i="8"/>
  <c r="C68" i="8"/>
  <c r="C69" i="8"/>
  <c r="C71" i="8"/>
  <c r="C75" i="8"/>
  <c r="C72" i="8"/>
  <c r="C74" i="8"/>
  <c r="C77" i="8"/>
  <c r="C78" i="8"/>
  <c r="C9" i="8"/>
  <c r="C10" i="7"/>
  <c r="C11" i="7"/>
  <c r="C12" i="7"/>
  <c r="C13" i="7"/>
  <c r="C17" i="7"/>
  <c r="C14" i="7"/>
  <c r="C16" i="7"/>
  <c r="C19" i="7"/>
  <c r="C20" i="7"/>
  <c r="C25" i="7"/>
  <c r="C26" i="7"/>
  <c r="C28" i="7"/>
  <c r="C30" i="7"/>
  <c r="C31" i="7"/>
  <c r="C32" i="7"/>
  <c r="C33" i="7"/>
  <c r="C36" i="7"/>
  <c r="C37" i="7"/>
  <c r="C42" i="7"/>
  <c r="C43" i="7"/>
  <c r="C45" i="7"/>
  <c r="C46" i="7"/>
  <c r="C48" i="7"/>
  <c r="C49" i="7"/>
  <c r="C50" i="7"/>
  <c r="C55" i="7"/>
  <c r="C56" i="7"/>
  <c r="C57" i="7"/>
  <c r="C58" i="7"/>
  <c r="C63" i="7"/>
  <c r="C60" i="7"/>
  <c r="C62" i="7"/>
  <c r="C65" i="7"/>
  <c r="C66" i="7"/>
  <c r="C67" i="7"/>
  <c r="C79" i="7"/>
  <c r="C76" i="7"/>
  <c r="C78" i="7"/>
  <c r="C81" i="7"/>
  <c r="C82" i="7"/>
  <c r="C83" i="7"/>
  <c r="C9" i="7"/>
  <c r="C26" i="6"/>
  <c r="C28" i="6"/>
  <c r="C29" i="6"/>
  <c r="C31" i="6"/>
  <c r="C32" i="6"/>
  <c r="C33" i="6"/>
  <c r="C38" i="6"/>
  <c r="C39" i="6"/>
  <c r="C41" i="6"/>
  <c r="C42" i="6"/>
  <c r="C43" i="6"/>
  <c r="C40" i="6"/>
  <c r="C47" i="6"/>
  <c r="C44" i="6"/>
  <c r="C46" i="6"/>
  <c r="C49" i="6"/>
  <c r="C50" i="6"/>
  <c r="C55" i="6"/>
  <c r="C56" i="6"/>
  <c r="C57" i="6"/>
  <c r="C58" i="6"/>
  <c r="C60" i="6"/>
  <c r="C61" i="6"/>
  <c r="C62" i="6"/>
  <c r="C67" i="6"/>
  <c r="C68" i="6"/>
  <c r="C69" i="6"/>
  <c r="C70" i="6"/>
  <c r="C74" i="6"/>
  <c r="C71" i="6"/>
  <c r="C73" i="6"/>
  <c r="C76" i="6"/>
  <c r="C77" i="6"/>
  <c r="C9" i="6"/>
  <c r="B10" i="20"/>
  <c r="B11" i="20"/>
  <c r="B12" i="20"/>
  <c r="B13" i="20"/>
  <c r="B17" i="20"/>
  <c r="B14" i="20"/>
  <c r="B15" i="20"/>
  <c r="B16" i="20"/>
  <c r="B18" i="20"/>
  <c r="B19" i="20"/>
  <c r="B20" i="20"/>
  <c r="B22" i="20"/>
  <c r="B25" i="20"/>
  <c r="B42" i="20"/>
  <c r="B43" i="20"/>
  <c r="B44" i="20"/>
  <c r="B45" i="20"/>
  <c r="B46" i="20"/>
  <c r="B47" i="20"/>
  <c r="B48" i="20"/>
  <c r="B49" i="20"/>
  <c r="B50" i="20"/>
  <c r="B51" i="20"/>
  <c r="B54" i="20"/>
  <c r="B55" i="20"/>
  <c r="B56" i="20"/>
  <c r="B57" i="20"/>
  <c r="B58" i="20"/>
  <c r="B59" i="20"/>
  <c r="B63" i="20"/>
  <c r="B60" i="20"/>
  <c r="B61" i="20"/>
  <c r="B62" i="20"/>
  <c r="B64" i="20"/>
  <c r="B65" i="20"/>
  <c r="B66" i="20"/>
  <c r="B67" i="20"/>
  <c r="B68" i="20"/>
  <c r="B71" i="20"/>
  <c r="B72" i="20"/>
  <c r="B74" i="20"/>
  <c r="B78" i="20"/>
  <c r="B75" i="20"/>
  <c r="B76" i="20"/>
  <c r="B77" i="20"/>
  <c r="B79" i="20"/>
  <c r="B80" i="20"/>
  <c r="B81" i="20"/>
  <c r="B82" i="20"/>
  <c r="B83" i="20"/>
  <c r="B84" i="20"/>
  <c r="B9" i="20"/>
  <c r="B10" i="17"/>
  <c r="B11" i="17"/>
  <c r="B12" i="17"/>
  <c r="B13" i="17"/>
  <c r="B17" i="17"/>
  <c r="B14" i="17"/>
  <c r="B15" i="17"/>
  <c r="B16" i="17"/>
  <c r="B18" i="17"/>
  <c r="B19" i="17"/>
  <c r="B20" i="17"/>
  <c r="B21" i="17"/>
  <c r="B22" i="17"/>
  <c r="B25" i="17"/>
  <c r="B26" i="17"/>
  <c r="B27" i="17"/>
  <c r="B28" i="17"/>
  <c r="B29" i="17"/>
  <c r="B30" i="17"/>
  <c r="B31" i="17"/>
  <c r="B32" i="17"/>
  <c r="B33" i="17"/>
  <c r="B34" i="17"/>
  <c r="B37" i="17"/>
  <c r="B38" i="17"/>
  <c r="B39" i="17"/>
  <c r="B40" i="17"/>
  <c r="B41" i="17"/>
  <c r="B42" i="17"/>
  <c r="B46" i="17"/>
  <c r="B43" i="17"/>
  <c r="B44" i="17"/>
  <c r="B45" i="17"/>
  <c r="B47" i="17"/>
  <c r="B48" i="17"/>
  <c r="B49" i="17"/>
  <c r="B50" i="17"/>
  <c r="B51" i="17"/>
  <c r="B54" i="17"/>
  <c r="B55" i="17"/>
  <c r="B56" i="17"/>
  <c r="B57" i="17"/>
  <c r="B58" i="17"/>
  <c r="B59" i="17"/>
  <c r="B60" i="17"/>
  <c r="B61" i="17"/>
  <c r="B62" i="17"/>
  <c r="B63" i="17"/>
  <c r="B66" i="17"/>
  <c r="B67" i="17"/>
  <c r="B68" i="17"/>
  <c r="B69" i="17"/>
  <c r="B70" i="17"/>
  <c r="B71" i="17"/>
  <c r="B75" i="17"/>
  <c r="B72" i="17"/>
  <c r="B73" i="17"/>
  <c r="B74" i="17"/>
  <c r="B76" i="17"/>
  <c r="B77" i="17"/>
  <c r="B78" i="17"/>
  <c r="B79" i="17"/>
  <c r="B80" i="17"/>
  <c r="B9" i="17"/>
  <c r="B10" i="19"/>
  <c r="B11" i="19"/>
  <c r="B12" i="19"/>
  <c r="B13" i="19"/>
  <c r="B17" i="19"/>
  <c r="B14" i="19"/>
  <c r="B15" i="19"/>
  <c r="B16" i="19"/>
  <c r="B18" i="19"/>
  <c r="B19" i="19"/>
  <c r="B20" i="19"/>
  <c r="B21" i="19"/>
  <c r="B22" i="19"/>
  <c r="B25" i="19"/>
  <c r="B26" i="19"/>
  <c r="B27" i="19"/>
  <c r="B28" i="19"/>
  <c r="B29" i="19"/>
  <c r="B30" i="19"/>
  <c r="B31" i="19"/>
  <c r="B32" i="19"/>
  <c r="B33" i="19"/>
  <c r="B35" i="19"/>
  <c r="B36" i="19"/>
  <c r="B37" i="19"/>
  <c r="B38" i="19"/>
  <c r="B39" i="19"/>
  <c r="B42" i="19"/>
  <c r="B43" i="19"/>
  <c r="B45" i="19"/>
  <c r="B46" i="19"/>
  <c r="B47" i="19"/>
  <c r="B48" i="19"/>
  <c r="B49" i="19"/>
  <c r="B50" i="19"/>
  <c r="B51" i="19"/>
  <c r="B52" i="19"/>
  <c r="B55" i="19"/>
  <c r="B56" i="19"/>
  <c r="B57" i="19"/>
  <c r="B58" i="19"/>
  <c r="B59" i="19"/>
  <c r="B63" i="19"/>
  <c r="B60" i="19"/>
  <c r="B61" i="19"/>
  <c r="B62" i="19"/>
  <c r="B64" i="19"/>
  <c r="B65" i="19"/>
  <c r="B66" i="19"/>
  <c r="B67" i="19"/>
  <c r="B68" i="19"/>
  <c r="B69" i="19"/>
  <c r="B79" i="19"/>
  <c r="B76" i="19"/>
  <c r="B77" i="19"/>
  <c r="B78" i="19"/>
  <c r="B80" i="19"/>
  <c r="B81" i="19"/>
  <c r="B82" i="19"/>
  <c r="B83" i="19"/>
  <c r="B84" i="19"/>
  <c r="B85" i="19"/>
  <c r="B9" i="19"/>
  <c r="B10" i="16"/>
  <c r="B11" i="16"/>
  <c r="B12" i="16"/>
  <c r="B13" i="16"/>
  <c r="B17" i="16"/>
  <c r="B14" i="16"/>
  <c r="B15" i="16"/>
  <c r="B16" i="16"/>
  <c r="B18" i="16"/>
  <c r="B19" i="16"/>
  <c r="B20" i="16"/>
  <c r="B21" i="16"/>
  <c r="B22" i="16"/>
  <c r="B25" i="16"/>
  <c r="B26" i="16"/>
  <c r="B27" i="16"/>
  <c r="B28" i="16"/>
  <c r="B29" i="16"/>
  <c r="B30" i="16"/>
  <c r="B31" i="16"/>
  <c r="B32" i="16"/>
  <c r="B33" i="16"/>
  <c r="B34" i="16"/>
  <c r="B35" i="16"/>
  <c r="B38" i="16"/>
  <c r="B39" i="16"/>
  <c r="B41" i="16"/>
  <c r="B42" i="16"/>
  <c r="B43" i="16"/>
  <c r="B40" i="16"/>
  <c r="B47" i="16"/>
  <c r="B44" i="16"/>
  <c r="B45" i="16"/>
  <c r="B46" i="16"/>
  <c r="B48" i="16"/>
  <c r="B49" i="16"/>
  <c r="B50" i="16"/>
  <c r="B51" i="16"/>
  <c r="B52" i="16"/>
  <c r="B55" i="16"/>
  <c r="B56" i="16"/>
  <c r="B57" i="16"/>
  <c r="B58" i="16"/>
  <c r="B59" i="16"/>
  <c r="B60" i="16"/>
  <c r="B61" i="16"/>
  <c r="B62" i="16"/>
  <c r="B63" i="16"/>
  <c r="B64" i="16"/>
  <c r="B67" i="16"/>
  <c r="B68" i="16"/>
  <c r="B69" i="16"/>
  <c r="B70" i="16"/>
  <c r="B74" i="16"/>
  <c r="B71" i="16"/>
  <c r="B72" i="16"/>
  <c r="B73" i="16"/>
  <c r="B75" i="16"/>
  <c r="B76" i="16"/>
  <c r="B77" i="16"/>
  <c r="B78" i="16"/>
  <c r="B79" i="16"/>
  <c r="B9" i="16"/>
  <c r="B10" i="9"/>
  <c r="B11" i="9"/>
  <c r="B12" i="9"/>
  <c r="B13" i="9"/>
  <c r="B17" i="9"/>
  <c r="B14" i="9"/>
  <c r="B15" i="9"/>
  <c r="B16" i="9"/>
  <c r="B18" i="9"/>
  <c r="B19" i="9"/>
  <c r="B20" i="9"/>
  <c r="B21" i="9"/>
  <c r="B22" i="9"/>
  <c r="B25" i="9"/>
  <c r="B26" i="9"/>
  <c r="B27" i="9"/>
  <c r="B28" i="9"/>
  <c r="B30" i="9"/>
  <c r="B31" i="9"/>
  <c r="B32" i="9"/>
  <c r="B34" i="9"/>
  <c r="B35" i="9"/>
  <c r="B36" i="9"/>
  <c r="B38" i="9"/>
  <c r="B39" i="9"/>
  <c r="B42" i="9"/>
  <c r="B43" i="9"/>
  <c r="B44" i="9"/>
  <c r="B45" i="9"/>
  <c r="B46" i="9"/>
  <c r="B47" i="9"/>
  <c r="B48" i="9"/>
  <c r="B49" i="9"/>
  <c r="B50" i="9"/>
  <c r="B51" i="9"/>
  <c r="B54" i="9"/>
  <c r="B55" i="9"/>
  <c r="B56" i="9"/>
  <c r="B57" i="9"/>
  <c r="B58" i="9"/>
  <c r="B59" i="9"/>
  <c r="B63" i="9"/>
  <c r="B60" i="9"/>
  <c r="B61" i="9"/>
  <c r="B62" i="9"/>
  <c r="B64" i="9"/>
  <c r="B65" i="9"/>
  <c r="B66" i="9"/>
  <c r="B67" i="9"/>
  <c r="B68" i="9"/>
  <c r="B71" i="9"/>
  <c r="B72" i="9"/>
  <c r="B73" i="9"/>
  <c r="B74" i="9"/>
  <c r="B78" i="9"/>
  <c r="B75" i="9"/>
  <c r="B76" i="9"/>
  <c r="B77" i="9"/>
  <c r="B79" i="9"/>
  <c r="B80" i="9"/>
  <c r="B81" i="9"/>
  <c r="B82" i="9"/>
  <c r="B83" i="9"/>
  <c r="B84" i="9"/>
  <c r="B9" i="9"/>
  <c r="B10" i="8"/>
  <c r="B11" i="8"/>
  <c r="B12" i="8"/>
  <c r="B13" i="8"/>
  <c r="B17" i="8"/>
  <c r="B14" i="8"/>
  <c r="B15" i="8"/>
  <c r="B16" i="8"/>
  <c r="B18" i="8"/>
  <c r="B19" i="8"/>
  <c r="B20" i="8"/>
  <c r="B21" i="8"/>
  <c r="B22" i="8"/>
  <c r="B25" i="8"/>
  <c r="B26" i="8"/>
  <c r="B27" i="8"/>
  <c r="B28" i="8"/>
  <c r="B29" i="8"/>
  <c r="B30" i="8"/>
  <c r="B31" i="8"/>
  <c r="B32" i="8"/>
  <c r="B33" i="8"/>
  <c r="B34" i="8"/>
  <c r="B37" i="8"/>
  <c r="B38" i="8"/>
  <c r="B39" i="8"/>
  <c r="B40" i="8"/>
  <c r="B41" i="8"/>
  <c r="B42" i="8"/>
  <c r="B46" i="8"/>
  <c r="B43" i="8"/>
  <c r="B44" i="8"/>
  <c r="B45" i="8"/>
  <c r="B47" i="8"/>
  <c r="B48" i="8"/>
  <c r="B49" i="8"/>
  <c r="B50" i="8"/>
  <c r="B51" i="8"/>
  <c r="B54" i="8"/>
  <c r="B55" i="8"/>
  <c r="B56" i="8"/>
  <c r="B57" i="8"/>
  <c r="B58" i="8"/>
  <c r="B59" i="8"/>
  <c r="B60" i="8"/>
  <c r="B61" i="8"/>
  <c r="B62" i="8"/>
  <c r="B63" i="8"/>
  <c r="B66" i="8"/>
  <c r="B67" i="8"/>
  <c r="B68" i="8"/>
  <c r="B69" i="8"/>
  <c r="B70" i="8"/>
  <c r="B71" i="8"/>
  <c r="B75" i="8"/>
  <c r="B72" i="8"/>
  <c r="B73" i="8"/>
  <c r="B74" i="8"/>
  <c r="B76" i="8"/>
  <c r="B77" i="8"/>
  <c r="B78" i="8"/>
  <c r="B79" i="8"/>
  <c r="B9" i="8"/>
  <c r="B10" i="7"/>
  <c r="B11" i="7"/>
  <c r="B12" i="7"/>
  <c r="B13" i="7"/>
  <c r="B17" i="7"/>
  <c r="B14" i="7"/>
  <c r="B15" i="7"/>
  <c r="B16" i="7"/>
  <c r="B18" i="7"/>
  <c r="B19" i="7"/>
  <c r="B20" i="7"/>
  <c r="B21" i="7"/>
  <c r="B22" i="7"/>
  <c r="B25" i="7"/>
  <c r="B26" i="7"/>
  <c r="B27" i="7"/>
  <c r="B28" i="7"/>
  <c r="B29" i="7"/>
  <c r="B30" i="7"/>
  <c r="B31" i="7"/>
  <c r="B32" i="7"/>
  <c r="B33" i="7"/>
  <c r="B35" i="7"/>
  <c r="B36" i="7"/>
  <c r="B37" i="7"/>
  <c r="B38" i="7"/>
  <c r="B39" i="7"/>
  <c r="B42" i="7"/>
  <c r="B43" i="7"/>
  <c r="B45" i="7"/>
  <c r="B46" i="7"/>
  <c r="B47" i="7"/>
  <c r="B48" i="7"/>
  <c r="B49" i="7"/>
  <c r="B50" i="7"/>
  <c r="B51" i="7"/>
  <c r="B52" i="7"/>
  <c r="B55" i="7"/>
  <c r="B56" i="7"/>
  <c r="B57" i="7"/>
  <c r="B58" i="7"/>
  <c r="B59" i="7"/>
  <c r="B63" i="7"/>
  <c r="B60" i="7"/>
  <c r="B61" i="7"/>
  <c r="B62" i="7"/>
  <c r="B64" i="7"/>
  <c r="B65" i="7"/>
  <c r="B66" i="7"/>
  <c r="B67" i="7"/>
  <c r="B68" i="7"/>
  <c r="B69" i="7"/>
  <c r="B79" i="7"/>
  <c r="B76" i="7"/>
  <c r="B77" i="7"/>
  <c r="B78" i="7"/>
  <c r="B80" i="7"/>
  <c r="B81" i="7"/>
  <c r="B82" i="7"/>
  <c r="B83" i="7"/>
  <c r="B84" i="7"/>
  <c r="B85" i="7"/>
  <c r="B9" i="7"/>
  <c r="B10" i="6"/>
  <c r="B11" i="6"/>
  <c r="B12" i="6"/>
  <c r="B13" i="6"/>
  <c r="B17" i="6"/>
  <c r="B14" i="6"/>
  <c r="B15" i="6"/>
  <c r="B16" i="6"/>
  <c r="B18" i="6"/>
  <c r="B19" i="6"/>
  <c r="B20" i="6"/>
  <c r="B21" i="6"/>
  <c r="B22" i="6"/>
  <c r="B25" i="6"/>
  <c r="B26" i="6"/>
  <c r="B27" i="6"/>
  <c r="B28" i="6"/>
  <c r="B29" i="6"/>
  <c r="B30" i="6"/>
  <c r="B31" i="6"/>
  <c r="B32" i="6"/>
  <c r="B33" i="6"/>
  <c r="B34" i="6"/>
  <c r="B35" i="6"/>
  <c r="B38" i="6"/>
  <c r="B39" i="6"/>
  <c r="B41" i="6"/>
  <c r="B42" i="6"/>
  <c r="B43" i="6"/>
  <c r="B40" i="6"/>
  <c r="B47" i="6"/>
  <c r="B44" i="6"/>
  <c r="B45" i="6"/>
  <c r="B46" i="6"/>
  <c r="B48" i="6"/>
  <c r="B49" i="6"/>
  <c r="B50" i="6"/>
  <c r="B51" i="6"/>
  <c r="B52" i="6"/>
  <c r="B55" i="6"/>
  <c r="B56" i="6"/>
  <c r="B57" i="6"/>
  <c r="B58" i="6"/>
  <c r="B59" i="6"/>
  <c r="B60" i="6"/>
  <c r="B61" i="6"/>
  <c r="B62" i="6"/>
  <c r="B63" i="6"/>
  <c r="B64" i="6"/>
  <c r="B67" i="6"/>
  <c r="B68" i="6"/>
  <c r="B69" i="6"/>
  <c r="B70" i="6"/>
  <c r="B74" i="6"/>
  <c r="B71" i="6"/>
  <c r="B72" i="6"/>
  <c r="B73" i="6"/>
  <c r="B75" i="6"/>
  <c r="B76" i="6"/>
  <c r="B77" i="6"/>
  <c r="B78" i="6"/>
  <c r="B79" i="6"/>
  <c r="B9" i="6"/>
  <c r="E10" i="20" l="1"/>
  <c r="F10" i="20"/>
  <c r="G10" i="20"/>
  <c r="H10" i="20"/>
  <c r="E11" i="20"/>
  <c r="F11" i="20"/>
  <c r="G11" i="20"/>
  <c r="H11" i="20"/>
  <c r="E12" i="20"/>
  <c r="F12" i="20"/>
  <c r="G12" i="20"/>
  <c r="H12" i="20"/>
  <c r="E13" i="20"/>
  <c r="F13" i="20"/>
  <c r="G13" i="20"/>
  <c r="H13" i="20"/>
  <c r="E17" i="20"/>
  <c r="F17" i="20"/>
  <c r="G17" i="20"/>
  <c r="H17" i="20"/>
  <c r="E14" i="20"/>
  <c r="F14" i="20"/>
  <c r="G14" i="20"/>
  <c r="H14" i="20"/>
  <c r="E15" i="20"/>
  <c r="F15" i="20"/>
  <c r="G15" i="20"/>
  <c r="H15" i="20"/>
  <c r="E16" i="20"/>
  <c r="F16" i="20"/>
  <c r="G16" i="20"/>
  <c r="H16" i="20"/>
  <c r="E18" i="20"/>
  <c r="F18" i="20"/>
  <c r="G18" i="20"/>
  <c r="H18" i="20"/>
  <c r="E19" i="20"/>
  <c r="F19" i="20"/>
  <c r="G19" i="20"/>
  <c r="H19" i="20"/>
  <c r="E20" i="20"/>
  <c r="F20" i="20"/>
  <c r="G20" i="20"/>
  <c r="H20" i="20"/>
  <c r="E21" i="20"/>
  <c r="F21" i="20"/>
  <c r="G21" i="20"/>
  <c r="H21" i="20"/>
  <c r="E22" i="20"/>
  <c r="F22" i="20"/>
  <c r="G22" i="20"/>
  <c r="H22" i="20"/>
  <c r="E25" i="20"/>
  <c r="F25" i="20"/>
  <c r="G25" i="20"/>
  <c r="H25" i="20"/>
  <c r="E26" i="20"/>
  <c r="F26" i="20"/>
  <c r="G26" i="20"/>
  <c r="H26" i="20"/>
  <c r="E27" i="20"/>
  <c r="F27" i="20"/>
  <c r="G27" i="20"/>
  <c r="H27" i="20"/>
  <c r="F28" i="20"/>
  <c r="G28" i="20"/>
  <c r="H28" i="20"/>
  <c r="E30" i="20"/>
  <c r="F30" i="20"/>
  <c r="G30" i="20"/>
  <c r="H30" i="20"/>
  <c r="E31" i="20"/>
  <c r="F31" i="20"/>
  <c r="G31" i="20"/>
  <c r="H31" i="20"/>
  <c r="E32" i="20"/>
  <c r="F32" i="20"/>
  <c r="G32" i="20"/>
  <c r="H32" i="20"/>
  <c r="E34" i="20"/>
  <c r="F34" i="20"/>
  <c r="G34" i="20"/>
  <c r="H34" i="20"/>
  <c r="E35" i="20"/>
  <c r="F35" i="20"/>
  <c r="G35" i="20"/>
  <c r="H35" i="20"/>
  <c r="E36" i="20"/>
  <c r="F36" i="20"/>
  <c r="G36" i="20"/>
  <c r="H36" i="20"/>
  <c r="E38" i="20"/>
  <c r="F38" i="20"/>
  <c r="G38" i="20"/>
  <c r="H38" i="20"/>
  <c r="E39" i="20"/>
  <c r="F39" i="20"/>
  <c r="G39" i="20"/>
  <c r="H39" i="20"/>
  <c r="E42" i="20"/>
  <c r="F42" i="20"/>
  <c r="G42" i="20"/>
  <c r="H42" i="20"/>
  <c r="E43" i="20"/>
  <c r="F43" i="20"/>
  <c r="G43" i="20"/>
  <c r="H43" i="20"/>
  <c r="E44" i="20"/>
  <c r="F44" i="20"/>
  <c r="G44" i="20"/>
  <c r="H44" i="20"/>
  <c r="E45" i="20"/>
  <c r="F45" i="20"/>
  <c r="G45" i="20"/>
  <c r="H45" i="20"/>
  <c r="E46" i="20"/>
  <c r="F46" i="20"/>
  <c r="G46" i="20"/>
  <c r="H46" i="20"/>
  <c r="E47" i="20"/>
  <c r="F47" i="20"/>
  <c r="G47" i="20"/>
  <c r="H47" i="20"/>
  <c r="E48" i="20"/>
  <c r="F48" i="20"/>
  <c r="G48" i="20"/>
  <c r="H48" i="20"/>
  <c r="E49" i="20"/>
  <c r="F49" i="20"/>
  <c r="G49" i="20"/>
  <c r="H49" i="20"/>
  <c r="E50" i="20"/>
  <c r="F50" i="20"/>
  <c r="G50" i="20"/>
  <c r="H50" i="20"/>
  <c r="E51" i="20"/>
  <c r="F51" i="20"/>
  <c r="G51" i="20"/>
  <c r="H51" i="20"/>
  <c r="E54" i="20"/>
  <c r="F54" i="20"/>
  <c r="G54" i="20"/>
  <c r="H54" i="20"/>
  <c r="E55" i="20"/>
  <c r="F55" i="20"/>
  <c r="G55" i="20"/>
  <c r="H55" i="20"/>
  <c r="E56" i="20"/>
  <c r="F56" i="20"/>
  <c r="G56" i="20"/>
  <c r="H56" i="20"/>
  <c r="E57" i="20"/>
  <c r="F57" i="20"/>
  <c r="G57" i="20"/>
  <c r="H57" i="20"/>
  <c r="E58" i="20"/>
  <c r="F58" i="20"/>
  <c r="G58" i="20"/>
  <c r="H58" i="20"/>
  <c r="E59" i="20"/>
  <c r="F59" i="20"/>
  <c r="G59" i="20"/>
  <c r="H59" i="20"/>
  <c r="E63" i="20"/>
  <c r="F63" i="20"/>
  <c r="G63" i="20"/>
  <c r="H63" i="20"/>
  <c r="E60" i="20"/>
  <c r="F60" i="20"/>
  <c r="G60" i="20"/>
  <c r="H60" i="20"/>
  <c r="E61" i="20"/>
  <c r="F61" i="20"/>
  <c r="G61" i="20"/>
  <c r="H61" i="20"/>
  <c r="E62" i="20"/>
  <c r="F62" i="20"/>
  <c r="G62" i="20"/>
  <c r="H62" i="20"/>
  <c r="E64" i="20"/>
  <c r="F64" i="20"/>
  <c r="G64" i="20"/>
  <c r="H64" i="20"/>
  <c r="E65" i="20"/>
  <c r="F65" i="20"/>
  <c r="G65" i="20"/>
  <c r="H65" i="20"/>
  <c r="E66" i="20"/>
  <c r="F66" i="20"/>
  <c r="G66" i="20"/>
  <c r="H66" i="20"/>
  <c r="E67" i="20"/>
  <c r="F67" i="20"/>
  <c r="G67" i="20"/>
  <c r="H67" i="20"/>
  <c r="E68" i="20"/>
  <c r="F68" i="20"/>
  <c r="G68" i="20"/>
  <c r="H68" i="20"/>
  <c r="E71" i="20"/>
  <c r="F71" i="20"/>
  <c r="G71" i="20"/>
  <c r="H71" i="20"/>
  <c r="E72" i="20"/>
  <c r="F72" i="20"/>
  <c r="G72" i="20"/>
  <c r="H72" i="20"/>
  <c r="E73" i="20"/>
  <c r="F73" i="20"/>
  <c r="G73" i="20"/>
  <c r="H73" i="20"/>
  <c r="E74" i="20"/>
  <c r="F74" i="20"/>
  <c r="G74" i="20"/>
  <c r="H74" i="20"/>
  <c r="E78" i="20"/>
  <c r="F78" i="20"/>
  <c r="G78" i="20"/>
  <c r="H78" i="20"/>
  <c r="E75" i="20"/>
  <c r="F75" i="20"/>
  <c r="G75" i="20"/>
  <c r="H75" i="20"/>
  <c r="E76" i="20"/>
  <c r="F76" i="20"/>
  <c r="G76" i="20"/>
  <c r="H76" i="20"/>
  <c r="E77" i="20"/>
  <c r="F77" i="20"/>
  <c r="G77" i="20"/>
  <c r="H77" i="20"/>
  <c r="E79" i="20"/>
  <c r="F79" i="20"/>
  <c r="G79" i="20"/>
  <c r="H79" i="20"/>
  <c r="E80" i="20"/>
  <c r="F80" i="20"/>
  <c r="G80" i="20"/>
  <c r="H80" i="20"/>
  <c r="E81" i="20"/>
  <c r="F81" i="20"/>
  <c r="G81" i="20"/>
  <c r="H81" i="20"/>
  <c r="E82" i="20"/>
  <c r="F82" i="20"/>
  <c r="G82" i="20"/>
  <c r="H82" i="20"/>
  <c r="E83" i="20"/>
  <c r="F83" i="20"/>
  <c r="G83" i="20"/>
  <c r="H83" i="20"/>
  <c r="E84" i="20"/>
  <c r="F84" i="20"/>
  <c r="G84" i="20"/>
  <c r="H84" i="20"/>
  <c r="H9" i="20"/>
  <c r="G9" i="20"/>
  <c r="F9" i="20"/>
  <c r="E9" i="20"/>
  <c r="E10" i="17"/>
  <c r="F10" i="17"/>
  <c r="G10" i="17"/>
  <c r="H10" i="17"/>
  <c r="E11" i="17"/>
  <c r="F11" i="17"/>
  <c r="G11" i="17"/>
  <c r="H11" i="17"/>
  <c r="E12" i="17"/>
  <c r="F12" i="17"/>
  <c r="G12" i="17"/>
  <c r="H12" i="17"/>
  <c r="E13" i="17"/>
  <c r="F13" i="17"/>
  <c r="G13" i="17"/>
  <c r="H13" i="17"/>
  <c r="E17" i="17"/>
  <c r="F17" i="17"/>
  <c r="G17" i="17"/>
  <c r="H17" i="17"/>
  <c r="E14" i="17"/>
  <c r="F14" i="17"/>
  <c r="G14" i="17"/>
  <c r="H14" i="17"/>
  <c r="E15" i="17"/>
  <c r="F15" i="17"/>
  <c r="G15" i="17"/>
  <c r="H15" i="17"/>
  <c r="E16" i="17"/>
  <c r="F16" i="17"/>
  <c r="G16" i="17"/>
  <c r="H16" i="17"/>
  <c r="E18" i="17"/>
  <c r="F18" i="17"/>
  <c r="G18" i="17"/>
  <c r="H18" i="17"/>
  <c r="E19" i="17"/>
  <c r="F19" i="17"/>
  <c r="G19" i="17"/>
  <c r="H19" i="17"/>
  <c r="E20" i="17"/>
  <c r="F20" i="17"/>
  <c r="G20" i="17"/>
  <c r="H20" i="17"/>
  <c r="E21" i="17"/>
  <c r="F21" i="17"/>
  <c r="G21" i="17"/>
  <c r="H21" i="17"/>
  <c r="E22" i="17"/>
  <c r="F22" i="17"/>
  <c r="G22" i="17"/>
  <c r="H22" i="17"/>
  <c r="E25" i="17"/>
  <c r="F25" i="17"/>
  <c r="G25" i="17"/>
  <c r="H25" i="17"/>
  <c r="E26" i="17"/>
  <c r="F26" i="17"/>
  <c r="G26" i="17"/>
  <c r="H26" i="17"/>
  <c r="E27" i="17"/>
  <c r="F27" i="17"/>
  <c r="G27" i="17"/>
  <c r="H27" i="17"/>
  <c r="E28" i="17"/>
  <c r="F28" i="17"/>
  <c r="G28" i="17"/>
  <c r="H28" i="17"/>
  <c r="E29" i="17"/>
  <c r="F29" i="17"/>
  <c r="G29" i="17"/>
  <c r="H29" i="17"/>
  <c r="E30" i="17"/>
  <c r="F30" i="17"/>
  <c r="G30" i="17"/>
  <c r="H30" i="17"/>
  <c r="E31" i="17"/>
  <c r="F31" i="17"/>
  <c r="G31" i="17"/>
  <c r="H31" i="17"/>
  <c r="E32" i="17"/>
  <c r="F32" i="17"/>
  <c r="G32" i="17"/>
  <c r="H32" i="17"/>
  <c r="E33" i="17"/>
  <c r="F33" i="17"/>
  <c r="G33" i="17"/>
  <c r="H33" i="17"/>
  <c r="E34" i="17"/>
  <c r="F34" i="17"/>
  <c r="G34" i="17"/>
  <c r="H34" i="17"/>
  <c r="E37" i="17"/>
  <c r="F37" i="17"/>
  <c r="G37" i="17"/>
  <c r="H37" i="17"/>
  <c r="E38" i="17"/>
  <c r="F38" i="17"/>
  <c r="G38" i="17"/>
  <c r="H38" i="17"/>
  <c r="E39" i="17"/>
  <c r="F39" i="17"/>
  <c r="G39" i="17"/>
  <c r="H39" i="17"/>
  <c r="E40" i="17"/>
  <c r="F40" i="17"/>
  <c r="G40" i="17"/>
  <c r="H40" i="17"/>
  <c r="E41" i="17"/>
  <c r="F41" i="17"/>
  <c r="G41" i="17"/>
  <c r="H41" i="17"/>
  <c r="E42" i="17"/>
  <c r="F42" i="17"/>
  <c r="G42" i="17"/>
  <c r="H42" i="17"/>
  <c r="E46" i="17"/>
  <c r="F46" i="17"/>
  <c r="G46" i="17"/>
  <c r="H46" i="17"/>
  <c r="E43" i="17"/>
  <c r="F43" i="17"/>
  <c r="G43" i="17"/>
  <c r="H43" i="17"/>
  <c r="E44" i="17"/>
  <c r="F44" i="17"/>
  <c r="G44" i="17"/>
  <c r="H44" i="17"/>
  <c r="E45" i="17"/>
  <c r="F45" i="17"/>
  <c r="G45" i="17"/>
  <c r="H45" i="17"/>
  <c r="E47" i="17"/>
  <c r="F47" i="17"/>
  <c r="G47" i="17"/>
  <c r="H47" i="17"/>
  <c r="E48" i="17"/>
  <c r="F48" i="17"/>
  <c r="G48" i="17"/>
  <c r="H48" i="17"/>
  <c r="E49" i="17"/>
  <c r="F49" i="17"/>
  <c r="G49" i="17"/>
  <c r="H49" i="17"/>
  <c r="E50" i="17"/>
  <c r="F50" i="17"/>
  <c r="G50" i="17"/>
  <c r="H50" i="17"/>
  <c r="E51" i="17"/>
  <c r="F51" i="17"/>
  <c r="G51" i="17"/>
  <c r="H51" i="17"/>
  <c r="E54" i="17"/>
  <c r="F54" i="17"/>
  <c r="G54" i="17"/>
  <c r="H54" i="17"/>
  <c r="E55" i="17"/>
  <c r="F55" i="17"/>
  <c r="G55" i="17"/>
  <c r="H55" i="17"/>
  <c r="E56" i="17"/>
  <c r="F56" i="17"/>
  <c r="G56" i="17"/>
  <c r="H56" i="17"/>
  <c r="E57" i="17"/>
  <c r="F57" i="17"/>
  <c r="G57" i="17"/>
  <c r="H57" i="17"/>
  <c r="E58" i="17"/>
  <c r="F58" i="17"/>
  <c r="G58" i="17"/>
  <c r="H58" i="17"/>
  <c r="E59" i="17"/>
  <c r="F59" i="17"/>
  <c r="G59" i="17"/>
  <c r="H59" i="17"/>
  <c r="E60" i="17"/>
  <c r="F60" i="17"/>
  <c r="G60" i="17"/>
  <c r="H60" i="17"/>
  <c r="E61" i="17"/>
  <c r="F61" i="17"/>
  <c r="G61" i="17"/>
  <c r="H61" i="17"/>
  <c r="E62" i="17"/>
  <c r="F62" i="17"/>
  <c r="G62" i="17"/>
  <c r="H62" i="17"/>
  <c r="E63" i="17"/>
  <c r="F63" i="17"/>
  <c r="G63" i="17"/>
  <c r="H63" i="17"/>
  <c r="E66" i="17"/>
  <c r="F66" i="17"/>
  <c r="G66" i="17"/>
  <c r="H66" i="17"/>
  <c r="E67" i="17"/>
  <c r="F67" i="17"/>
  <c r="G67" i="17"/>
  <c r="H67" i="17"/>
  <c r="E68" i="17"/>
  <c r="F68" i="17"/>
  <c r="G68" i="17"/>
  <c r="H68" i="17"/>
  <c r="E69" i="17"/>
  <c r="F69" i="17"/>
  <c r="G69" i="17"/>
  <c r="H69" i="17"/>
  <c r="E70" i="17"/>
  <c r="F70" i="17"/>
  <c r="G70" i="17"/>
  <c r="H70" i="17"/>
  <c r="E71" i="17"/>
  <c r="F71" i="17"/>
  <c r="G71" i="17"/>
  <c r="H71" i="17"/>
  <c r="E75" i="17"/>
  <c r="F75" i="17"/>
  <c r="G75" i="17"/>
  <c r="H75" i="17"/>
  <c r="E72" i="17"/>
  <c r="F72" i="17"/>
  <c r="G72" i="17"/>
  <c r="H72" i="17"/>
  <c r="E73" i="17"/>
  <c r="F73" i="17"/>
  <c r="G73" i="17"/>
  <c r="H73" i="17"/>
  <c r="E74" i="17"/>
  <c r="F74" i="17"/>
  <c r="G74" i="17"/>
  <c r="H74" i="17"/>
  <c r="E76" i="17"/>
  <c r="F76" i="17"/>
  <c r="G76" i="17"/>
  <c r="H76" i="17"/>
  <c r="E77" i="17"/>
  <c r="F77" i="17"/>
  <c r="G77" i="17"/>
  <c r="H77" i="17"/>
  <c r="E78" i="17"/>
  <c r="F78" i="17"/>
  <c r="G78" i="17"/>
  <c r="H78" i="17"/>
  <c r="E79" i="17"/>
  <c r="F79" i="17"/>
  <c r="G79" i="17"/>
  <c r="H79" i="17"/>
  <c r="E80" i="17"/>
  <c r="F80" i="17"/>
  <c r="G80" i="17"/>
  <c r="H80" i="17"/>
  <c r="H9" i="17"/>
  <c r="G9" i="17"/>
  <c r="F9" i="17"/>
  <c r="E9" i="17"/>
  <c r="E10" i="19"/>
  <c r="F10" i="19"/>
  <c r="G10" i="19"/>
  <c r="H10" i="19"/>
  <c r="E11" i="19"/>
  <c r="F11" i="19"/>
  <c r="G11" i="19"/>
  <c r="H11" i="19"/>
  <c r="E12" i="19"/>
  <c r="F12" i="19"/>
  <c r="G12" i="19"/>
  <c r="H12" i="19"/>
  <c r="E13" i="19"/>
  <c r="F13" i="19"/>
  <c r="G13" i="19"/>
  <c r="H13" i="19"/>
  <c r="E17" i="19"/>
  <c r="F17" i="19"/>
  <c r="G17" i="19"/>
  <c r="H17" i="19"/>
  <c r="E14" i="19"/>
  <c r="F14" i="19"/>
  <c r="G14" i="19"/>
  <c r="H14" i="19"/>
  <c r="E15" i="19"/>
  <c r="F15" i="19"/>
  <c r="G15" i="19"/>
  <c r="H15" i="19"/>
  <c r="E16" i="19"/>
  <c r="F16" i="19"/>
  <c r="G16" i="19"/>
  <c r="H16" i="19"/>
  <c r="E18" i="19"/>
  <c r="F18" i="19"/>
  <c r="G18" i="19"/>
  <c r="H18" i="19"/>
  <c r="E19" i="19"/>
  <c r="F19" i="19"/>
  <c r="G19" i="19"/>
  <c r="H19" i="19"/>
  <c r="E20" i="19"/>
  <c r="F20" i="19"/>
  <c r="G20" i="19"/>
  <c r="H20" i="19"/>
  <c r="E21" i="19"/>
  <c r="F21" i="19"/>
  <c r="G21" i="19"/>
  <c r="H21" i="19"/>
  <c r="E22" i="19"/>
  <c r="F22" i="19"/>
  <c r="G22" i="19"/>
  <c r="H22" i="19"/>
  <c r="E25" i="19"/>
  <c r="F25" i="19"/>
  <c r="G25" i="19"/>
  <c r="H25" i="19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31" i="19"/>
  <c r="F31" i="19"/>
  <c r="G31" i="19"/>
  <c r="H31" i="19"/>
  <c r="E32" i="19"/>
  <c r="F32" i="19"/>
  <c r="G32" i="19"/>
  <c r="H32" i="19"/>
  <c r="E33" i="19"/>
  <c r="F33" i="19"/>
  <c r="G33" i="19"/>
  <c r="H33" i="19"/>
  <c r="E35" i="19"/>
  <c r="F35" i="19"/>
  <c r="G35" i="19"/>
  <c r="H35" i="19"/>
  <c r="E36" i="19"/>
  <c r="F36" i="19"/>
  <c r="G36" i="19"/>
  <c r="H36" i="19"/>
  <c r="E37" i="19"/>
  <c r="F37" i="19"/>
  <c r="G37" i="19"/>
  <c r="H37" i="19"/>
  <c r="E38" i="19"/>
  <c r="F38" i="19"/>
  <c r="G38" i="19"/>
  <c r="H38" i="19"/>
  <c r="E39" i="19"/>
  <c r="F39" i="19"/>
  <c r="G39" i="19"/>
  <c r="H39" i="19"/>
  <c r="E42" i="19"/>
  <c r="F42" i="19"/>
  <c r="G42" i="19"/>
  <c r="H42" i="19"/>
  <c r="E43" i="19"/>
  <c r="F43" i="19"/>
  <c r="G43" i="19"/>
  <c r="H43" i="19"/>
  <c r="E45" i="19"/>
  <c r="F45" i="19"/>
  <c r="G45" i="19"/>
  <c r="H45" i="19"/>
  <c r="E46" i="19"/>
  <c r="F46" i="19"/>
  <c r="G46" i="19"/>
  <c r="H46" i="19"/>
  <c r="E47" i="19"/>
  <c r="F47" i="19"/>
  <c r="G47" i="19"/>
  <c r="H47" i="19"/>
  <c r="E48" i="19"/>
  <c r="F48" i="19"/>
  <c r="G48" i="19"/>
  <c r="H48" i="19"/>
  <c r="E49" i="19"/>
  <c r="F49" i="19"/>
  <c r="G49" i="19"/>
  <c r="H49" i="19"/>
  <c r="E50" i="19"/>
  <c r="F50" i="19"/>
  <c r="G50" i="19"/>
  <c r="H50" i="19"/>
  <c r="E51" i="19"/>
  <c r="F51" i="19"/>
  <c r="G51" i="19"/>
  <c r="H51" i="19"/>
  <c r="E52" i="19"/>
  <c r="F52" i="19"/>
  <c r="G52" i="19"/>
  <c r="H52" i="19"/>
  <c r="E55" i="19"/>
  <c r="F55" i="19"/>
  <c r="G55" i="19"/>
  <c r="H55" i="19"/>
  <c r="E56" i="19"/>
  <c r="F56" i="19"/>
  <c r="G56" i="19"/>
  <c r="H56" i="19"/>
  <c r="E57" i="19"/>
  <c r="F57" i="19"/>
  <c r="G57" i="19"/>
  <c r="H57" i="19"/>
  <c r="E58" i="19"/>
  <c r="F58" i="19"/>
  <c r="G58" i="19"/>
  <c r="H58" i="19"/>
  <c r="E59" i="19"/>
  <c r="F59" i="19"/>
  <c r="G59" i="19"/>
  <c r="H59" i="19"/>
  <c r="E63" i="19"/>
  <c r="F63" i="19"/>
  <c r="G63" i="19"/>
  <c r="H63" i="19"/>
  <c r="E60" i="19"/>
  <c r="F60" i="19"/>
  <c r="G60" i="19"/>
  <c r="H60" i="19"/>
  <c r="E61" i="19"/>
  <c r="F61" i="19"/>
  <c r="G61" i="19"/>
  <c r="H61" i="19"/>
  <c r="E62" i="19"/>
  <c r="F62" i="19"/>
  <c r="G62" i="19"/>
  <c r="H62" i="19"/>
  <c r="E64" i="19"/>
  <c r="F64" i="19"/>
  <c r="G64" i="19"/>
  <c r="H64" i="19"/>
  <c r="E65" i="19"/>
  <c r="F65" i="19"/>
  <c r="G65" i="19"/>
  <c r="H65" i="19"/>
  <c r="E66" i="19"/>
  <c r="F66" i="19"/>
  <c r="G66" i="19"/>
  <c r="H66" i="19"/>
  <c r="E67" i="19"/>
  <c r="F67" i="19"/>
  <c r="G67" i="19"/>
  <c r="H67" i="19"/>
  <c r="E68" i="19"/>
  <c r="F68" i="19"/>
  <c r="G68" i="19"/>
  <c r="H68" i="19"/>
  <c r="E69" i="19"/>
  <c r="F69" i="19"/>
  <c r="G69" i="19"/>
  <c r="H69" i="19"/>
  <c r="E75" i="19"/>
  <c r="F75" i="19"/>
  <c r="G75" i="19"/>
  <c r="H75" i="19"/>
  <c r="E79" i="19"/>
  <c r="F79" i="19"/>
  <c r="G79" i="19"/>
  <c r="H79" i="19"/>
  <c r="E76" i="19"/>
  <c r="F76" i="19"/>
  <c r="G76" i="19"/>
  <c r="H76" i="19"/>
  <c r="E77" i="19"/>
  <c r="F77" i="19"/>
  <c r="G77" i="19"/>
  <c r="H77" i="19"/>
  <c r="E78" i="19"/>
  <c r="F78" i="19"/>
  <c r="G78" i="19"/>
  <c r="H78" i="19"/>
  <c r="E80" i="19"/>
  <c r="F80" i="19"/>
  <c r="G80" i="19"/>
  <c r="H80" i="19"/>
  <c r="E81" i="19"/>
  <c r="F81" i="19"/>
  <c r="G81" i="19"/>
  <c r="H81" i="19"/>
  <c r="E82" i="19"/>
  <c r="F82" i="19"/>
  <c r="G82" i="19"/>
  <c r="H82" i="19"/>
  <c r="E83" i="19"/>
  <c r="F83" i="19"/>
  <c r="G83" i="19"/>
  <c r="H83" i="19"/>
  <c r="E84" i="19"/>
  <c r="F84" i="19"/>
  <c r="G84" i="19"/>
  <c r="H84" i="19"/>
  <c r="E85" i="19"/>
  <c r="F85" i="19"/>
  <c r="G85" i="19"/>
  <c r="H85" i="19"/>
  <c r="H9" i="19"/>
  <c r="G9" i="19"/>
  <c r="F9" i="19"/>
  <c r="E9" i="19"/>
  <c r="E10" i="16"/>
  <c r="F10" i="16"/>
  <c r="G10" i="16"/>
  <c r="H10" i="16"/>
  <c r="E11" i="16"/>
  <c r="F11" i="16"/>
  <c r="G11" i="16"/>
  <c r="H11" i="16"/>
  <c r="E12" i="16"/>
  <c r="F12" i="16"/>
  <c r="G12" i="16"/>
  <c r="H12" i="16"/>
  <c r="E13" i="16"/>
  <c r="F13" i="16"/>
  <c r="G13" i="16"/>
  <c r="H13" i="16"/>
  <c r="E17" i="16"/>
  <c r="F17" i="16"/>
  <c r="G17" i="16"/>
  <c r="H17" i="16"/>
  <c r="E14" i="16"/>
  <c r="F14" i="16"/>
  <c r="G14" i="16"/>
  <c r="H14" i="16"/>
  <c r="E15" i="16"/>
  <c r="F15" i="16"/>
  <c r="G15" i="16"/>
  <c r="H15" i="16"/>
  <c r="E16" i="16"/>
  <c r="F16" i="16"/>
  <c r="G16" i="16"/>
  <c r="H16" i="16"/>
  <c r="E18" i="16"/>
  <c r="F18" i="16"/>
  <c r="G18" i="16"/>
  <c r="H18" i="16"/>
  <c r="E19" i="16"/>
  <c r="F19" i="16"/>
  <c r="G19" i="16"/>
  <c r="H19" i="16"/>
  <c r="E20" i="16"/>
  <c r="F20" i="16"/>
  <c r="G20" i="16"/>
  <c r="H20" i="16"/>
  <c r="E21" i="16"/>
  <c r="F21" i="16"/>
  <c r="G21" i="16"/>
  <c r="H21" i="16"/>
  <c r="E22" i="16"/>
  <c r="F22" i="16"/>
  <c r="G22" i="16"/>
  <c r="H22" i="16"/>
  <c r="E25" i="16"/>
  <c r="F25" i="16"/>
  <c r="G25" i="16"/>
  <c r="H25" i="16"/>
  <c r="E26" i="16"/>
  <c r="F26" i="16"/>
  <c r="G26" i="16"/>
  <c r="H26" i="16"/>
  <c r="E27" i="16"/>
  <c r="F27" i="16"/>
  <c r="G27" i="16"/>
  <c r="H27" i="16"/>
  <c r="E28" i="16"/>
  <c r="F28" i="16"/>
  <c r="G28" i="16"/>
  <c r="H28" i="16"/>
  <c r="E29" i="16"/>
  <c r="F29" i="16"/>
  <c r="G29" i="16"/>
  <c r="H29" i="16"/>
  <c r="E30" i="16"/>
  <c r="F30" i="16"/>
  <c r="G30" i="16"/>
  <c r="H30" i="16"/>
  <c r="E31" i="16"/>
  <c r="F31" i="16"/>
  <c r="G31" i="16"/>
  <c r="H31" i="16"/>
  <c r="E32" i="16"/>
  <c r="F32" i="16"/>
  <c r="G32" i="16"/>
  <c r="H32" i="16"/>
  <c r="E33" i="16"/>
  <c r="F33" i="16"/>
  <c r="G33" i="16"/>
  <c r="H33" i="16"/>
  <c r="E34" i="16"/>
  <c r="F34" i="16"/>
  <c r="G34" i="16"/>
  <c r="H34" i="16"/>
  <c r="E35" i="16"/>
  <c r="F35" i="16"/>
  <c r="G35" i="16"/>
  <c r="H35" i="16"/>
  <c r="E38" i="16"/>
  <c r="F38" i="16"/>
  <c r="G38" i="16"/>
  <c r="H38" i="16"/>
  <c r="E39" i="16"/>
  <c r="F39" i="16"/>
  <c r="G39" i="16"/>
  <c r="H39" i="16"/>
  <c r="E41" i="16"/>
  <c r="F41" i="16"/>
  <c r="G41" i="16"/>
  <c r="H41" i="16"/>
  <c r="E42" i="16"/>
  <c r="F42" i="16"/>
  <c r="G42" i="16"/>
  <c r="H42" i="16"/>
  <c r="E43" i="16"/>
  <c r="F43" i="16"/>
  <c r="G43" i="16"/>
  <c r="H43" i="16"/>
  <c r="E40" i="16"/>
  <c r="F40" i="16"/>
  <c r="G40" i="16"/>
  <c r="H40" i="16"/>
  <c r="E47" i="16"/>
  <c r="F47" i="16"/>
  <c r="G47" i="16"/>
  <c r="H47" i="16"/>
  <c r="E44" i="16"/>
  <c r="F44" i="16"/>
  <c r="G44" i="16"/>
  <c r="H44" i="16"/>
  <c r="E45" i="16"/>
  <c r="F45" i="16"/>
  <c r="G45" i="16"/>
  <c r="H45" i="16"/>
  <c r="E46" i="16"/>
  <c r="F46" i="16"/>
  <c r="G46" i="16"/>
  <c r="H46" i="16"/>
  <c r="E48" i="16"/>
  <c r="F48" i="16"/>
  <c r="G48" i="16"/>
  <c r="H48" i="16"/>
  <c r="E49" i="16"/>
  <c r="F49" i="16"/>
  <c r="G49" i="16"/>
  <c r="H49" i="16"/>
  <c r="E50" i="16"/>
  <c r="F50" i="16"/>
  <c r="G50" i="16"/>
  <c r="H50" i="16"/>
  <c r="E51" i="16"/>
  <c r="F51" i="16"/>
  <c r="G51" i="16"/>
  <c r="H51" i="16"/>
  <c r="E52" i="16"/>
  <c r="F52" i="16"/>
  <c r="G52" i="16"/>
  <c r="H52" i="16"/>
  <c r="E55" i="16"/>
  <c r="F55" i="16"/>
  <c r="G55" i="16"/>
  <c r="H55" i="16"/>
  <c r="E56" i="16"/>
  <c r="F56" i="16"/>
  <c r="G56" i="16"/>
  <c r="H56" i="16"/>
  <c r="E57" i="16"/>
  <c r="F57" i="16"/>
  <c r="G57" i="16"/>
  <c r="H57" i="16"/>
  <c r="E58" i="16"/>
  <c r="F58" i="16"/>
  <c r="G58" i="16"/>
  <c r="H58" i="16"/>
  <c r="E59" i="16"/>
  <c r="F59" i="16"/>
  <c r="G59" i="16"/>
  <c r="H59" i="16"/>
  <c r="E60" i="16"/>
  <c r="F60" i="16"/>
  <c r="G60" i="16"/>
  <c r="H60" i="16"/>
  <c r="E61" i="16"/>
  <c r="F61" i="16"/>
  <c r="G61" i="16"/>
  <c r="H61" i="16"/>
  <c r="E62" i="16"/>
  <c r="F62" i="16"/>
  <c r="G62" i="16"/>
  <c r="H62" i="16"/>
  <c r="E63" i="16"/>
  <c r="F63" i="16"/>
  <c r="G63" i="16"/>
  <c r="H63" i="16"/>
  <c r="E64" i="16"/>
  <c r="F64" i="16"/>
  <c r="G64" i="16"/>
  <c r="H64" i="16"/>
  <c r="E67" i="16"/>
  <c r="F67" i="16"/>
  <c r="G67" i="16"/>
  <c r="H67" i="16"/>
  <c r="E68" i="16"/>
  <c r="F68" i="16"/>
  <c r="G68" i="16"/>
  <c r="H68" i="16"/>
  <c r="E69" i="16"/>
  <c r="F69" i="16"/>
  <c r="G69" i="16"/>
  <c r="H69" i="16"/>
  <c r="E70" i="16"/>
  <c r="F70" i="16"/>
  <c r="G70" i="16"/>
  <c r="H70" i="16"/>
  <c r="E74" i="16"/>
  <c r="F74" i="16"/>
  <c r="G74" i="16"/>
  <c r="H74" i="16"/>
  <c r="E71" i="16"/>
  <c r="F71" i="16"/>
  <c r="G71" i="16"/>
  <c r="H71" i="16"/>
  <c r="E72" i="16"/>
  <c r="F72" i="16"/>
  <c r="G72" i="16"/>
  <c r="H72" i="16"/>
  <c r="E73" i="16"/>
  <c r="F73" i="16"/>
  <c r="G73" i="16"/>
  <c r="H73" i="16"/>
  <c r="E75" i="16"/>
  <c r="F75" i="16"/>
  <c r="G75" i="16"/>
  <c r="H75" i="16"/>
  <c r="E76" i="16"/>
  <c r="F76" i="16"/>
  <c r="G76" i="16"/>
  <c r="H76" i="16"/>
  <c r="E77" i="16"/>
  <c r="F77" i="16"/>
  <c r="G77" i="16"/>
  <c r="H77" i="16"/>
  <c r="E78" i="16"/>
  <c r="F78" i="16"/>
  <c r="G78" i="16"/>
  <c r="H78" i="16"/>
  <c r="E79" i="16"/>
  <c r="F79" i="16"/>
  <c r="G79" i="16"/>
  <c r="H79" i="16"/>
  <c r="H9" i="16"/>
  <c r="G9" i="16"/>
  <c r="F9" i="16"/>
  <c r="E9" i="16"/>
  <c r="E10" i="9"/>
  <c r="F10" i="9"/>
  <c r="G10" i="9"/>
  <c r="H10" i="9"/>
  <c r="E11" i="9"/>
  <c r="F11" i="9"/>
  <c r="G11" i="9"/>
  <c r="H11" i="9"/>
  <c r="E12" i="9"/>
  <c r="F12" i="9"/>
  <c r="G12" i="9"/>
  <c r="H12" i="9"/>
  <c r="E13" i="9"/>
  <c r="F13" i="9"/>
  <c r="G13" i="9"/>
  <c r="H13" i="9"/>
  <c r="E17" i="9"/>
  <c r="F17" i="9"/>
  <c r="G17" i="9"/>
  <c r="H17" i="9"/>
  <c r="E14" i="9"/>
  <c r="F14" i="9"/>
  <c r="G14" i="9"/>
  <c r="H14" i="9"/>
  <c r="E15" i="9"/>
  <c r="F15" i="9"/>
  <c r="G15" i="9"/>
  <c r="H15" i="9"/>
  <c r="E16" i="9"/>
  <c r="F16" i="9"/>
  <c r="G16" i="9"/>
  <c r="H16" i="9"/>
  <c r="E18" i="9"/>
  <c r="F18" i="9"/>
  <c r="G18" i="9"/>
  <c r="H18" i="9"/>
  <c r="E19" i="9"/>
  <c r="F19" i="9"/>
  <c r="G19" i="9"/>
  <c r="H19" i="9"/>
  <c r="E20" i="9"/>
  <c r="F20" i="9"/>
  <c r="G20" i="9"/>
  <c r="H20" i="9"/>
  <c r="E21" i="9"/>
  <c r="F21" i="9"/>
  <c r="G21" i="9"/>
  <c r="H21" i="9"/>
  <c r="E22" i="9"/>
  <c r="F22" i="9"/>
  <c r="G22" i="9"/>
  <c r="H22" i="9"/>
  <c r="E25" i="9"/>
  <c r="F25" i="9"/>
  <c r="G25" i="9"/>
  <c r="H25" i="9"/>
  <c r="E26" i="9"/>
  <c r="F26" i="9"/>
  <c r="G26" i="9"/>
  <c r="H26" i="9"/>
  <c r="E27" i="9"/>
  <c r="F27" i="9"/>
  <c r="G27" i="9"/>
  <c r="H27" i="9"/>
  <c r="E28" i="9"/>
  <c r="F28" i="9"/>
  <c r="G28" i="9"/>
  <c r="H28" i="9"/>
  <c r="E30" i="9"/>
  <c r="F30" i="9"/>
  <c r="G30" i="9"/>
  <c r="H30" i="9"/>
  <c r="E31" i="9"/>
  <c r="F31" i="9"/>
  <c r="G31" i="9"/>
  <c r="H31" i="9"/>
  <c r="E32" i="9"/>
  <c r="F32" i="9"/>
  <c r="G32" i="9"/>
  <c r="H32" i="9"/>
  <c r="E34" i="9"/>
  <c r="F34" i="9"/>
  <c r="G34" i="9"/>
  <c r="H34" i="9"/>
  <c r="E35" i="9"/>
  <c r="F35" i="9"/>
  <c r="G35" i="9"/>
  <c r="H35" i="9"/>
  <c r="E36" i="9"/>
  <c r="F36" i="9"/>
  <c r="G36" i="9"/>
  <c r="H36" i="9"/>
  <c r="E38" i="9"/>
  <c r="F38" i="9"/>
  <c r="G38" i="9"/>
  <c r="H38" i="9"/>
  <c r="E39" i="9"/>
  <c r="F39" i="9"/>
  <c r="G39" i="9"/>
  <c r="H39" i="9"/>
  <c r="E42" i="9"/>
  <c r="F42" i="9"/>
  <c r="G42" i="9"/>
  <c r="H42" i="9"/>
  <c r="E43" i="9"/>
  <c r="F43" i="9"/>
  <c r="G43" i="9"/>
  <c r="H43" i="9"/>
  <c r="E44" i="9"/>
  <c r="F44" i="9"/>
  <c r="G44" i="9"/>
  <c r="H44" i="9"/>
  <c r="E45" i="9"/>
  <c r="F45" i="9"/>
  <c r="G45" i="9"/>
  <c r="H45" i="9"/>
  <c r="E46" i="9"/>
  <c r="F46" i="9"/>
  <c r="G46" i="9"/>
  <c r="H46" i="9"/>
  <c r="E47" i="9"/>
  <c r="F47" i="9"/>
  <c r="G47" i="9"/>
  <c r="H47" i="9"/>
  <c r="E48" i="9"/>
  <c r="F48" i="9"/>
  <c r="G48" i="9"/>
  <c r="H48" i="9"/>
  <c r="E49" i="9"/>
  <c r="F49" i="9"/>
  <c r="G49" i="9"/>
  <c r="H49" i="9"/>
  <c r="E50" i="9"/>
  <c r="F50" i="9"/>
  <c r="G50" i="9"/>
  <c r="H50" i="9"/>
  <c r="E51" i="9"/>
  <c r="F51" i="9"/>
  <c r="G51" i="9"/>
  <c r="H51" i="9"/>
  <c r="E54" i="9"/>
  <c r="F54" i="9"/>
  <c r="G54" i="9"/>
  <c r="H54" i="9"/>
  <c r="E55" i="9"/>
  <c r="F55" i="9"/>
  <c r="G55" i="9"/>
  <c r="H55" i="9"/>
  <c r="E56" i="9"/>
  <c r="F56" i="9"/>
  <c r="G56" i="9"/>
  <c r="H56" i="9"/>
  <c r="E57" i="9"/>
  <c r="F57" i="9"/>
  <c r="G57" i="9"/>
  <c r="H57" i="9"/>
  <c r="E58" i="9"/>
  <c r="F58" i="9"/>
  <c r="G58" i="9"/>
  <c r="H58" i="9"/>
  <c r="E59" i="9"/>
  <c r="F59" i="9"/>
  <c r="G59" i="9"/>
  <c r="H59" i="9"/>
  <c r="E63" i="9"/>
  <c r="F63" i="9"/>
  <c r="G63" i="9"/>
  <c r="H63" i="9"/>
  <c r="E60" i="9"/>
  <c r="F60" i="9"/>
  <c r="G60" i="9"/>
  <c r="H60" i="9"/>
  <c r="E61" i="9"/>
  <c r="F61" i="9"/>
  <c r="G61" i="9"/>
  <c r="H61" i="9"/>
  <c r="E62" i="9"/>
  <c r="F62" i="9"/>
  <c r="G62" i="9"/>
  <c r="H62" i="9"/>
  <c r="E64" i="9"/>
  <c r="F64" i="9"/>
  <c r="G64" i="9"/>
  <c r="H64" i="9"/>
  <c r="E65" i="9"/>
  <c r="F65" i="9"/>
  <c r="G65" i="9"/>
  <c r="H65" i="9"/>
  <c r="E66" i="9"/>
  <c r="F66" i="9"/>
  <c r="G66" i="9"/>
  <c r="H66" i="9"/>
  <c r="E67" i="9"/>
  <c r="F67" i="9"/>
  <c r="G67" i="9"/>
  <c r="H67" i="9"/>
  <c r="E68" i="9"/>
  <c r="F68" i="9"/>
  <c r="G68" i="9"/>
  <c r="H68" i="9"/>
  <c r="E71" i="9"/>
  <c r="F71" i="9"/>
  <c r="G71" i="9"/>
  <c r="H71" i="9"/>
  <c r="E72" i="9"/>
  <c r="F72" i="9"/>
  <c r="G72" i="9"/>
  <c r="H72" i="9"/>
  <c r="E73" i="9"/>
  <c r="F73" i="9"/>
  <c r="G73" i="9"/>
  <c r="H73" i="9"/>
  <c r="E74" i="9"/>
  <c r="F74" i="9"/>
  <c r="G74" i="9"/>
  <c r="H74" i="9"/>
  <c r="E78" i="9"/>
  <c r="F78" i="9"/>
  <c r="G78" i="9"/>
  <c r="H78" i="9"/>
  <c r="E75" i="9"/>
  <c r="F75" i="9"/>
  <c r="G75" i="9"/>
  <c r="H75" i="9"/>
  <c r="E76" i="9"/>
  <c r="F76" i="9"/>
  <c r="G76" i="9"/>
  <c r="H76" i="9"/>
  <c r="E77" i="9"/>
  <c r="F77" i="9"/>
  <c r="G77" i="9"/>
  <c r="H77" i="9"/>
  <c r="E79" i="9"/>
  <c r="F79" i="9"/>
  <c r="G79" i="9"/>
  <c r="H79" i="9"/>
  <c r="E80" i="9"/>
  <c r="F80" i="9"/>
  <c r="G80" i="9"/>
  <c r="H80" i="9"/>
  <c r="E81" i="9"/>
  <c r="F81" i="9"/>
  <c r="G81" i="9"/>
  <c r="H81" i="9"/>
  <c r="E82" i="9"/>
  <c r="F82" i="9"/>
  <c r="G82" i="9"/>
  <c r="H82" i="9"/>
  <c r="E83" i="9"/>
  <c r="F83" i="9"/>
  <c r="G83" i="9"/>
  <c r="H83" i="9"/>
  <c r="E84" i="9"/>
  <c r="F84" i="9"/>
  <c r="G84" i="9"/>
  <c r="H84" i="9"/>
  <c r="H9" i="9"/>
  <c r="G9" i="9"/>
  <c r="F9" i="9"/>
  <c r="E9" i="9"/>
  <c r="F85" i="4"/>
  <c r="G85" i="4"/>
  <c r="H85" i="4"/>
  <c r="E85" i="4"/>
  <c r="F69" i="4"/>
  <c r="G69" i="4"/>
  <c r="H69" i="4"/>
  <c r="E69" i="4"/>
  <c r="F52" i="4"/>
  <c r="G52" i="4"/>
  <c r="H52" i="4"/>
  <c r="E52" i="4"/>
  <c r="F40" i="4"/>
  <c r="G40" i="4"/>
  <c r="H40" i="4"/>
  <c r="E40" i="4"/>
  <c r="H23" i="4"/>
  <c r="F23" i="4"/>
  <c r="G23" i="4"/>
  <c r="E23" i="4"/>
  <c r="F81" i="3"/>
  <c r="G81" i="3"/>
  <c r="H81" i="3"/>
  <c r="E81" i="3"/>
  <c r="F64" i="3"/>
  <c r="G64" i="3"/>
  <c r="H64" i="3"/>
  <c r="E64" i="3"/>
  <c r="F52" i="3"/>
  <c r="G52" i="3"/>
  <c r="H52" i="3"/>
  <c r="E52" i="3"/>
  <c r="F35" i="3"/>
  <c r="G35" i="3"/>
  <c r="H35" i="3"/>
  <c r="E35" i="3"/>
  <c r="F23" i="3"/>
  <c r="G23" i="3"/>
  <c r="H23" i="3"/>
  <c r="E23" i="3"/>
  <c r="E25" i="8"/>
  <c r="F25" i="8"/>
  <c r="G25" i="8"/>
  <c r="H25" i="8"/>
  <c r="E26" i="8"/>
  <c r="F26" i="8"/>
  <c r="G26" i="8"/>
  <c r="H26" i="8"/>
  <c r="E27" i="8"/>
  <c r="F27" i="8"/>
  <c r="G27" i="8"/>
  <c r="H27" i="8"/>
  <c r="E28" i="8"/>
  <c r="F28" i="8"/>
  <c r="G28" i="8"/>
  <c r="H28" i="8"/>
  <c r="E29" i="8"/>
  <c r="F29" i="8"/>
  <c r="G29" i="8"/>
  <c r="H29" i="8"/>
  <c r="E30" i="8"/>
  <c r="F30" i="8"/>
  <c r="G30" i="8"/>
  <c r="H30" i="8"/>
  <c r="E31" i="8"/>
  <c r="F31" i="8"/>
  <c r="G31" i="8"/>
  <c r="H31" i="8"/>
  <c r="E32" i="8"/>
  <c r="F32" i="8"/>
  <c r="G32" i="8"/>
  <c r="H32" i="8"/>
  <c r="E33" i="8"/>
  <c r="F33" i="8"/>
  <c r="G33" i="8"/>
  <c r="H33" i="8"/>
  <c r="E34" i="8"/>
  <c r="F34" i="8"/>
  <c r="G34" i="8"/>
  <c r="H34" i="8"/>
  <c r="E37" i="8"/>
  <c r="F37" i="8"/>
  <c r="G37" i="8"/>
  <c r="H37" i="8"/>
  <c r="E38" i="8"/>
  <c r="F38" i="8"/>
  <c r="G38" i="8"/>
  <c r="H38" i="8"/>
  <c r="E39" i="8"/>
  <c r="F39" i="8"/>
  <c r="G39" i="8"/>
  <c r="H39" i="8"/>
  <c r="E40" i="8"/>
  <c r="F40" i="8"/>
  <c r="G40" i="8"/>
  <c r="H40" i="8"/>
  <c r="E41" i="8"/>
  <c r="F41" i="8"/>
  <c r="G41" i="8"/>
  <c r="H41" i="8"/>
  <c r="E42" i="8"/>
  <c r="F42" i="8"/>
  <c r="G42" i="8"/>
  <c r="H42" i="8"/>
  <c r="E46" i="8"/>
  <c r="F46" i="8"/>
  <c r="G46" i="8"/>
  <c r="H46" i="8"/>
  <c r="E43" i="8"/>
  <c r="F43" i="8"/>
  <c r="G43" i="8"/>
  <c r="H43" i="8"/>
  <c r="E44" i="8"/>
  <c r="F44" i="8"/>
  <c r="G44" i="8"/>
  <c r="H44" i="8"/>
  <c r="E45" i="8"/>
  <c r="F45" i="8"/>
  <c r="G45" i="8"/>
  <c r="H45" i="8"/>
  <c r="E47" i="8"/>
  <c r="F47" i="8"/>
  <c r="G47" i="8"/>
  <c r="H47" i="8"/>
  <c r="E48" i="8"/>
  <c r="F48" i="8"/>
  <c r="G48" i="8"/>
  <c r="H48" i="8"/>
  <c r="E49" i="8"/>
  <c r="F49" i="8"/>
  <c r="G49" i="8"/>
  <c r="H49" i="8"/>
  <c r="E50" i="8"/>
  <c r="F50" i="8"/>
  <c r="G50" i="8"/>
  <c r="H50" i="8"/>
  <c r="E51" i="8"/>
  <c r="F51" i="8"/>
  <c r="G51" i="8"/>
  <c r="H51" i="8"/>
  <c r="E54" i="8"/>
  <c r="F54" i="8"/>
  <c r="G54" i="8"/>
  <c r="H54" i="8"/>
  <c r="E55" i="8"/>
  <c r="F55" i="8"/>
  <c r="G55" i="8"/>
  <c r="H55" i="8"/>
  <c r="E56" i="8"/>
  <c r="F56" i="8"/>
  <c r="G56" i="8"/>
  <c r="H56" i="8"/>
  <c r="E57" i="8"/>
  <c r="F57" i="8"/>
  <c r="G57" i="8"/>
  <c r="H57" i="8"/>
  <c r="E58" i="8"/>
  <c r="F58" i="8"/>
  <c r="G58" i="8"/>
  <c r="H58" i="8"/>
  <c r="E59" i="8"/>
  <c r="F59" i="8"/>
  <c r="G59" i="8"/>
  <c r="H59" i="8"/>
  <c r="E60" i="8"/>
  <c r="F60" i="8"/>
  <c r="G60" i="8"/>
  <c r="H60" i="8"/>
  <c r="E61" i="8"/>
  <c r="F61" i="8"/>
  <c r="G61" i="8"/>
  <c r="H61" i="8"/>
  <c r="E62" i="8"/>
  <c r="F62" i="8"/>
  <c r="G62" i="8"/>
  <c r="H62" i="8"/>
  <c r="E63" i="8"/>
  <c r="F63" i="8"/>
  <c r="G63" i="8"/>
  <c r="H63" i="8"/>
  <c r="E66" i="8"/>
  <c r="F66" i="8"/>
  <c r="G66" i="8"/>
  <c r="H66" i="8"/>
  <c r="E67" i="8"/>
  <c r="F67" i="8"/>
  <c r="G67" i="8"/>
  <c r="H67" i="8"/>
  <c r="E68" i="8"/>
  <c r="F68" i="8"/>
  <c r="G68" i="8"/>
  <c r="H68" i="8"/>
  <c r="E69" i="8"/>
  <c r="F69" i="8"/>
  <c r="G69" i="8"/>
  <c r="H69" i="8"/>
  <c r="E70" i="8"/>
  <c r="F70" i="8"/>
  <c r="G70" i="8"/>
  <c r="H70" i="8"/>
  <c r="E71" i="8"/>
  <c r="F71" i="8"/>
  <c r="G71" i="8"/>
  <c r="H71" i="8"/>
  <c r="E75" i="8"/>
  <c r="F75" i="8"/>
  <c r="G75" i="8"/>
  <c r="H75" i="8"/>
  <c r="E72" i="8"/>
  <c r="F72" i="8"/>
  <c r="G72" i="8"/>
  <c r="H72" i="8"/>
  <c r="E73" i="8"/>
  <c r="F73" i="8"/>
  <c r="G73" i="8"/>
  <c r="H73" i="8"/>
  <c r="E74" i="8"/>
  <c r="F74" i="8"/>
  <c r="G74" i="8"/>
  <c r="H74" i="8"/>
  <c r="E76" i="8"/>
  <c r="F76" i="8"/>
  <c r="G76" i="8"/>
  <c r="H76" i="8"/>
  <c r="E77" i="8"/>
  <c r="F77" i="8"/>
  <c r="G77" i="8"/>
  <c r="H77" i="8"/>
  <c r="E78" i="8"/>
  <c r="F78" i="8"/>
  <c r="G78" i="8"/>
  <c r="H78" i="8"/>
  <c r="E79" i="8"/>
  <c r="F79" i="8"/>
  <c r="G79" i="8"/>
  <c r="H79" i="8"/>
  <c r="E10" i="8"/>
  <c r="F10" i="8"/>
  <c r="G10" i="8"/>
  <c r="H10" i="8"/>
  <c r="E11" i="8"/>
  <c r="F11" i="8"/>
  <c r="G11" i="8"/>
  <c r="H11" i="8"/>
  <c r="E12" i="8"/>
  <c r="F12" i="8"/>
  <c r="G12" i="8"/>
  <c r="H12" i="8"/>
  <c r="E13" i="8"/>
  <c r="F13" i="8"/>
  <c r="G13" i="8"/>
  <c r="H13" i="8"/>
  <c r="E17" i="8"/>
  <c r="F17" i="8"/>
  <c r="G17" i="8"/>
  <c r="H17" i="8"/>
  <c r="E14" i="8"/>
  <c r="F14" i="8"/>
  <c r="G14" i="8"/>
  <c r="H14" i="8"/>
  <c r="E15" i="8"/>
  <c r="F15" i="8"/>
  <c r="G15" i="8"/>
  <c r="H15" i="8"/>
  <c r="E16" i="8"/>
  <c r="F16" i="8"/>
  <c r="G16" i="8"/>
  <c r="H16" i="8"/>
  <c r="E18" i="8"/>
  <c r="F18" i="8"/>
  <c r="G18" i="8"/>
  <c r="H18" i="8"/>
  <c r="E19" i="8"/>
  <c r="F19" i="8"/>
  <c r="G19" i="8"/>
  <c r="H19" i="8"/>
  <c r="E20" i="8"/>
  <c r="F20" i="8"/>
  <c r="G20" i="8"/>
  <c r="H20" i="8"/>
  <c r="E21" i="8"/>
  <c r="F21" i="8"/>
  <c r="G21" i="8"/>
  <c r="H21" i="8"/>
  <c r="E22" i="8"/>
  <c r="F22" i="8"/>
  <c r="G22" i="8"/>
  <c r="H22" i="8"/>
  <c r="H9" i="8"/>
  <c r="G9" i="8"/>
  <c r="F9" i="8"/>
  <c r="E9" i="8"/>
  <c r="H10" i="7"/>
  <c r="H11" i="7"/>
  <c r="H12" i="7"/>
  <c r="H13" i="7"/>
  <c r="H17" i="7"/>
  <c r="H14" i="7"/>
  <c r="H15" i="7"/>
  <c r="H16" i="7"/>
  <c r="H18" i="7"/>
  <c r="H19" i="7"/>
  <c r="H20" i="7"/>
  <c r="H21" i="7"/>
  <c r="H22" i="7"/>
  <c r="H25" i="7"/>
  <c r="H26" i="7"/>
  <c r="H27" i="7"/>
  <c r="H28" i="7"/>
  <c r="H29" i="7"/>
  <c r="H30" i="7"/>
  <c r="H31" i="7"/>
  <c r="H32" i="7"/>
  <c r="H33" i="7"/>
  <c r="H35" i="7"/>
  <c r="H36" i="7"/>
  <c r="H37" i="7"/>
  <c r="H38" i="7"/>
  <c r="H39" i="7"/>
  <c r="H42" i="7"/>
  <c r="H43" i="7"/>
  <c r="H45" i="7"/>
  <c r="H46" i="7"/>
  <c r="H47" i="7"/>
  <c r="H48" i="7"/>
  <c r="H49" i="7"/>
  <c r="H50" i="7"/>
  <c r="H51" i="7"/>
  <c r="H52" i="7"/>
  <c r="H55" i="7"/>
  <c r="H56" i="7"/>
  <c r="H57" i="7"/>
  <c r="H58" i="7"/>
  <c r="H59" i="7"/>
  <c r="H63" i="7"/>
  <c r="H60" i="7"/>
  <c r="H61" i="7"/>
  <c r="H62" i="7"/>
  <c r="H64" i="7"/>
  <c r="H65" i="7"/>
  <c r="H66" i="7"/>
  <c r="H67" i="7"/>
  <c r="H68" i="7"/>
  <c r="H69" i="7"/>
  <c r="H75" i="7"/>
  <c r="H79" i="7"/>
  <c r="H76" i="7"/>
  <c r="H77" i="7"/>
  <c r="H78" i="7"/>
  <c r="H80" i="7"/>
  <c r="H81" i="7"/>
  <c r="H82" i="7"/>
  <c r="H83" i="7"/>
  <c r="H84" i="7"/>
  <c r="H85" i="7"/>
  <c r="H9" i="7"/>
  <c r="G10" i="7"/>
  <c r="G11" i="7"/>
  <c r="G12" i="7"/>
  <c r="G13" i="7"/>
  <c r="G17" i="7"/>
  <c r="G14" i="7"/>
  <c r="G15" i="7"/>
  <c r="G16" i="7"/>
  <c r="G18" i="7"/>
  <c r="G19" i="7"/>
  <c r="G20" i="7"/>
  <c r="G21" i="7"/>
  <c r="G22" i="7"/>
  <c r="G25" i="7"/>
  <c r="G26" i="7"/>
  <c r="G27" i="7"/>
  <c r="G28" i="7"/>
  <c r="G29" i="7"/>
  <c r="G30" i="7"/>
  <c r="G31" i="7"/>
  <c r="G32" i="7"/>
  <c r="G33" i="7"/>
  <c r="G35" i="7"/>
  <c r="G36" i="7"/>
  <c r="G37" i="7"/>
  <c r="G38" i="7"/>
  <c r="G39" i="7"/>
  <c r="G42" i="7"/>
  <c r="G43" i="7"/>
  <c r="G45" i="7"/>
  <c r="G46" i="7"/>
  <c r="G47" i="7"/>
  <c r="G48" i="7"/>
  <c r="G49" i="7"/>
  <c r="G50" i="7"/>
  <c r="G51" i="7"/>
  <c r="G52" i="7"/>
  <c r="G55" i="7"/>
  <c r="G56" i="7"/>
  <c r="G57" i="7"/>
  <c r="G58" i="7"/>
  <c r="G59" i="7"/>
  <c r="G63" i="7"/>
  <c r="G60" i="7"/>
  <c r="G61" i="7"/>
  <c r="G62" i="7"/>
  <c r="G64" i="7"/>
  <c r="G65" i="7"/>
  <c r="G66" i="7"/>
  <c r="G67" i="7"/>
  <c r="G68" i="7"/>
  <c r="G69" i="7"/>
  <c r="G75" i="7"/>
  <c r="G79" i="7"/>
  <c r="G76" i="7"/>
  <c r="G77" i="7"/>
  <c r="G78" i="7"/>
  <c r="G80" i="7"/>
  <c r="G81" i="7"/>
  <c r="G82" i="7"/>
  <c r="G83" i="7"/>
  <c r="G84" i="7"/>
  <c r="G85" i="7"/>
  <c r="G9" i="7"/>
  <c r="F10" i="7"/>
  <c r="F11" i="7"/>
  <c r="F12" i="7"/>
  <c r="F13" i="7"/>
  <c r="F17" i="7"/>
  <c r="F14" i="7"/>
  <c r="F15" i="7"/>
  <c r="F16" i="7"/>
  <c r="F18" i="7"/>
  <c r="F19" i="7"/>
  <c r="F20" i="7"/>
  <c r="F21" i="7"/>
  <c r="F22" i="7"/>
  <c r="F25" i="7"/>
  <c r="F26" i="7"/>
  <c r="F27" i="7"/>
  <c r="F28" i="7"/>
  <c r="F29" i="7"/>
  <c r="F30" i="7"/>
  <c r="F31" i="7"/>
  <c r="F32" i="7"/>
  <c r="F33" i="7"/>
  <c r="F35" i="7"/>
  <c r="F36" i="7"/>
  <c r="F37" i="7"/>
  <c r="F38" i="7"/>
  <c r="F39" i="7"/>
  <c r="F42" i="7"/>
  <c r="F43" i="7"/>
  <c r="F45" i="7"/>
  <c r="F46" i="7"/>
  <c r="F47" i="7"/>
  <c r="F48" i="7"/>
  <c r="F49" i="7"/>
  <c r="F50" i="7"/>
  <c r="F51" i="7"/>
  <c r="F52" i="7"/>
  <c r="F55" i="7"/>
  <c r="F56" i="7"/>
  <c r="F57" i="7"/>
  <c r="F58" i="7"/>
  <c r="F59" i="7"/>
  <c r="F63" i="7"/>
  <c r="F60" i="7"/>
  <c r="F61" i="7"/>
  <c r="F62" i="7"/>
  <c r="F64" i="7"/>
  <c r="F65" i="7"/>
  <c r="F66" i="7"/>
  <c r="F67" i="7"/>
  <c r="F68" i="7"/>
  <c r="F69" i="7"/>
  <c r="F75" i="7"/>
  <c r="F79" i="7"/>
  <c r="F76" i="7"/>
  <c r="F77" i="7"/>
  <c r="F78" i="7"/>
  <c r="F80" i="7"/>
  <c r="F81" i="7"/>
  <c r="F82" i="7"/>
  <c r="F83" i="7"/>
  <c r="F84" i="7"/>
  <c r="F85" i="7"/>
  <c r="F9" i="7"/>
  <c r="E10" i="7"/>
  <c r="E11" i="7"/>
  <c r="E12" i="7"/>
  <c r="E13" i="7"/>
  <c r="E17" i="7"/>
  <c r="E14" i="7"/>
  <c r="E15" i="7"/>
  <c r="E16" i="7"/>
  <c r="E18" i="7"/>
  <c r="E19" i="7"/>
  <c r="E20" i="7"/>
  <c r="E21" i="7"/>
  <c r="E22" i="7"/>
  <c r="E25" i="7"/>
  <c r="E26" i="7"/>
  <c r="E27" i="7"/>
  <c r="E28" i="7"/>
  <c r="E29" i="7"/>
  <c r="E30" i="7"/>
  <c r="E31" i="7"/>
  <c r="E32" i="7"/>
  <c r="E33" i="7"/>
  <c r="E35" i="7"/>
  <c r="E36" i="7"/>
  <c r="E37" i="7"/>
  <c r="E38" i="7"/>
  <c r="E39" i="7"/>
  <c r="E42" i="7"/>
  <c r="E43" i="7"/>
  <c r="E45" i="7"/>
  <c r="E46" i="7"/>
  <c r="E47" i="7"/>
  <c r="E48" i="7"/>
  <c r="E49" i="7"/>
  <c r="E50" i="7"/>
  <c r="E51" i="7"/>
  <c r="E52" i="7"/>
  <c r="E55" i="7"/>
  <c r="E56" i="7"/>
  <c r="E57" i="7"/>
  <c r="E58" i="7"/>
  <c r="E59" i="7"/>
  <c r="E63" i="7"/>
  <c r="E60" i="7"/>
  <c r="E61" i="7"/>
  <c r="E62" i="7"/>
  <c r="E64" i="7"/>
  <c r="E65" i="7"/>
  <c r="E66" i="7"/>
  <c r="E67" i="7"/>
  <c r="E68" i="7"/>
  <c r="E69" i="7"/>
  <c r="E75" i="7"/>
  <c r="E79" i="7"/>
  <c r="E76" i="7"/>
  <c r="E77" i="7"/>
  <c r="E78" i="7"/>
  <c r="E80" i="7"/>
  <c r="E81" i="7"/>
  <c r="E82" i="7"/>
  <c r="E83" i="7"/>
  <c r="E84" i="7"/>
  <c r="E85" i="7"/>
  <c r="E9" i="7"/>
  <c r="F86" i="2"/>
  <c r="G86" i="2"/>
  <c r="H86" i="2"/>
  <c r="E86" i="2"/>
  <c r="F70" i="2"/>
  <c r="G70" i="2"/>
  <c r="H70" i="2"/>
  <c r="E70" i="2"/>
  <c r="F53" i="2"/>
  <c r="G53" i="2"/>
  <c r="H53" i="2"/>
  <c r="E53" i="2"/>
  <c r="F40" i="2"/>
  <c r="G40" i="2"/>
  <c r="H40" i="2"/>
  <c r="E40" i="2"/>
  <c r="F23" i="2"/>
  <c r="G23" i="2"/>
  <c r="H23" i="2"/>
  <c r="E23" i="2"/>
  <c r="H10" i="6"/>
  <c r="H11" i="6"/>
  <c r="H12" i="6"/>
  <c r="H13" i="6"/>
  <c r="H17" i="6"/>
  <c r="H14" i="6"/>
  <c r="H15" i="6"/>
  <c r="H16" i="6"/>
  <c r="H18" i="6"/>
  <c r="H19" i="6"/>
  <c r="H20" i="6"/>
  <c r="H21" i="6"/>
  <c r="H22" i="6"/>
  <c r="H25" i="6"/>
  <c r="H26" i="6"/>
  <c r="H27" i="6"/>
  <c r="H28" i="6"/>
  <c r="H29" i="6"/>
  <c r="H30" i="6"/>
  <c r="H31" i="6"/>
  <c r="H32" i="6"/>
  <c r="H33" i="6"/>
  <c r="H34" i="6"/>
  <c r="H35" i="6"/>
  <c r="H38" i="6"/>
  <c r="H39" i="6"/>
  <c r="H41" i="6"/>
  <c r="H42" i="6"/>
  <c r="H43" i="6"/>
  <c r="H40" i="6"/>
  <c r="H47" i="6"/>
  <c r="H44" i="6"/>
  <c r="H45" i="6"/>
  <c r="H46" i="6"/>
  <c r="H48" i="6"/>
  <c r="H49" i="6"/>
  <c r="H50" i="6"/>
  <c r="H51" i="6"/>
  <c r="H52" i="6"/>
  <c r="H55" i="6"/>
  <c r="H56" i="6"/>
  <c r="H57" i="6"/>
  <c r="H58" i="6"/>
  <c r="H59" i="6"/>
  <c r="H60" i="6"/>
  <c r="H61" i="6"/>
  <c r="H62" i="6"/>
  <c r="H63" i="6"/>
  <c r="H64" i="6"/>
  <c r="H67" i="6"/>
  <c r="H68" i="6"/>
  <c r="H69" i="6"/>
  <c r="H70" i="6"/>
  <c r="H74" i="6"/>
  <c r="H71" i="6"/>
  <c r="H72" i="6"/>
  <c r="H73" i="6"/>
  <c r="H75" i="6"/>
  <c r="H76" i="6"/>
  <c r="H77" i="6"/>
  <c r="H78" i="6"/>
  <c r="H79" i="6"/>
  <c r="H9" i="6"/>
  <c r="G10" i="6"/>
  <c r="G11" i="6"/>
  <c r="G12" i="6"/>
  <c r="G13" i="6"/>
  <c r="G17" i="6"/>
  <c r="G14" i="6"/>
  <c r="G15" i="6"/>
  <c r="G16" i="6"/>
  <c r="G18" i="6"/>
  <c r="G19" i="6"/>
  <c r="G20" i="6"/>
  <c r="G21" i="6"/>
  <c r="G22" i="6"/>
  <c r="G25" i="6"/>
  <c r="G26" i="6"/>
  <c r="G27" i="6"/>
  <c r="G28" i="6"/>
  <c r="G29" i="6"/>
  <c r="G30" i="6"/>
  <c r="G31" i="6"/>
  <c r="G32" i="6"/>
  <c r="G33" i="6"/>
  <c r="G34" i="6"/>
  <c r="G35" i="6"/>
  <c r="G38" i="6"/>
  <c r="G39" i="6"/>
  <c r="G41" i="6"/>
  <c r="G42" i="6"/>
  <c r="G43" i="6"/>
  <c r="G40" i="6"/>
  <c r="G47" i="6"/>
  <c r="G44" i="6"/>
  <c r="G45" i="6"/>
  <c r="G46" i="6"/>
  <c r="G48" i="6"/>
  <c r="G49" i="6"/>
  <c r="G50" i="6"/>
  <c r="G51" i="6"/>
  <c r="G52" i="6"/>
  <c r="G55" i="6"/>
  <c r="G56" i="6"/>
  <c r="G57" i="6"/>
  <c r="G58" i="6"/>
  <c r="G59" i="6"/>
  <c r="G60" i="6"/>
  <c r="G61" i="6"/>
  <c r="G62" i="6"/>
  <c r="G63" i="6"/>
  <c r="G64" i="6"/>
  <c r="G67" i="6"/>
  <c r="G68" i="6"/>
  <c r="G69" i="6"/>
  <c r="G70" i="6"/>
  <c r="G74" i="6"/>
  <c r="G71" i="6"/>
  <c r="G72" i="6"/>
  <c r="G73" i="6"/>
  <c r="G75" i="6"/>
  <c r="G76" i="6"/>
  <c r="G77" i="6"/>
  <c r="G78" i="6"/>
  <c r="G79" i="6"/>
  <c r="G9" i="6"/>
  <c r="F80" i="1"/>
  <c r="G80" i="1"/>
  <c r="H80" i="1"/>
  <c r="E80" i="1"/>
  <c r="F65" i="1"/>
  <c r="G65" i="1"/>
  <c r="H65" i="1"/>
  <c r="E65" i="1"/>
  <c r="F53" i="1"/>
  <c r="G53" i="1"/>
  <c r="H53" i="1"/>
  <c r="E53" i="1"/>
  <c r="F23" i="1"/>
  <c r="G23" i="1"/>
  <c r="H23" i="1"/>
  <c r="E23" i="1"/>
  <c r="F10" i="6"/>
  <c r="F11" i="6"/>
  <c r="F12" i="6"/>
  <c r="F13" i="6"/>
  <c r="F17" i="6"/>
  <c r="F14" i="6"/>
  <c r="F15" i="6"/>
  <c r="F16" i="6"/>
  <c r="F18" i="6"/>
  <c r="F19" i="6"/>
  <c r="F20" i="6"/>
  <c r="F21" i="6"/>
  <c r="F22" i="6"/>
  <c r="F25" i="6"/>
  <c r="F26" i="6"/>
  <c r="F27" i="6"/>
  <c r="F28" i="6"/>
  <c r="F29" i="6"/>
  <c r="F30" i="6"/>
  <c r="F31" i="6"/>
  <c r="F32" i="6"/>
  <c r="F33" i="6"/>
  <c r="F34" i="6"/>
  <c r="F35" i="6"/>
  <c r="F38" i="6"/>
  <c r="F39" i="6"/>
  <c r="F41" i="6"/>
  <c r="F42" i="6"/>
  <c r="F43" i="6"/>
  <c r="F40" i="6"/>
  <c r="F47" i="6"/>
  <c r="F44" i="6"/>
  <c r="F45" i="6"/>
  <c r="F46" i="6"/>
  <c r="F48" i="6"/>
  <c r="F49" i="6"/>
  <c r="F50" i="6"/>
  <c r="F51" i="6"/>
  <c r="F52" i="6"/>
  <c r="F55" i="6"/>
  <c r="F56" i="6"/>
  <c r="F57" i="6"/>
  <c r="F58" i="6"/>
  <c r="F59" i="6"/>
  <c r="F60" i="6"/>
  <c r="F61" i="6"/>
  <c r="F62" i="6"/>
  <c r="F63" i="6"/>
  <c r="F64" i="6"/>
  <c r="F67" i="6"/>
  <c r="F68" i="6"/>
  <c r="F69" i="6"/>
  <c r="F70" i="6"/>
  <c r="F74" i="6"/>
  <c r="F71" i="6"/>
  <c r="F72" i="6"/>
  <c r="F73" i="6"/>
  <c r="F75" i="6"/>
  <c r="F76" i="6"/>
  <c r="F77" i="6"/>
  <c r="F78" i="6"/>
  <c r="F79" i="6"/>
  <c r="F9" i="6"/>
  <c r="E10" i="6"/>
  <c r="E11" i="6"/>
  <c r="E12" i="6"/>
  <c r="E13" i="6"/>
  <c r="E17" i="6"/>
  <c r="E14" i="6"/>
  <c r="E15" i="6"/>
  <c r="E16" i="6"/>
  <c r="E18" i="6"/>
  <c r="E19" i="6"/>
  <c r="E20" i="6"/>
  <c r="E21" i="6"/>
  <c r="E22" i="6"/>
  <c r="E25" i="6"/>
  <c r="E26" i="6"/>
  <c r="E27" i="6"/>
  <c r="E28" i="6"/>
  <c r="E29" i="6"/>
  <c r="E30" i="6"/>
  <c r="E31" i="6"/>
  <c r="E32" i="6"/>
  <c r="E33" i="6"/>
  <c r="E34" i="6"/>
  <c r="E35" i="6"/>
  <c r="E38" i="6"/>
  <c r="E39" i="6"/>
  <c r="E41" i="6"/>
  <c r="E42" i="6"/>
  <c r="E43" i="6"/>
  <c r="E40" i="6"/>
  <c r="E47" i="6"/>
  <c r="E44" i="6"/>
  <c r="E45" i="6"/>
  <c r="E46" i="6"/>
  <c r="E48" i="6"/>
  <c r="E49" i="6"/>
  <c r="E50" i="6"/>
  <c r="E51" i="6"/>
  <c r="E52" i="6"/>
  <c r="E55" i="6"/>
  <c r="E56" i="6"/>
  <c r="E57" i="6"/>
  <c r="E58" i="6"/>
  <c r="E59" i="6"/>
  <c r="E60" i="6"/>
  <c r="E61" i="6"/>
  <c r="E62" i="6"/>
  <c r="E63" i="6"/>
  <c r="E64" i="6"/>
  <c r="E67" i="6"/>
  <c r="E68" i="6"/>
  <c r="E69" i="6"/>
  <c r="E70" i="6"/>
  <c r="E74" i="6"/>
  <c r="E71" i="6"/>
  <c r="E72" i="6"/>
  <c r="E73" i="6"/>
  <c r="E75" i="6"/>
  <c r="E76" i="6"/>
  <c r="E77" i="6"/>
  <c r="E78" i="6"/>
  <c r="E79" i="6"/>
  <c r="E9" i="6"/>
  <c r="G82" i="3" l="1"/>
  <c r="E81" i="17"/>
  <c r="E23" i="9"/>
  <c r="E23" i="20"/>
  <c r="H70" i="19"/>
  <c r="H40" i="19"/>
  <c r="E40" i="19"/>
  <c r="G23" i="17"/>
  <c r="H40" i="20"/>
  <c r="H69" i="20"/>
  <c r="F53" i="19"/>
  <c r="E53" i="19"/>
  <c r="H85" i="9"/>
  <c r="F23" i="9"/>
  <c r="F23" i="20"/>
  <c r="H23" i="9"/>
  <c r="E35" i="17"/>
  <c r="F23" i="8"/>
  <c r="H82" i="3"/>
  <c r="F23" i="17"/>
  <c r="F52" i="8"/>
  <c r="H23" i="8"/>
  <c r="F23" i="19"/>
  <c r="H53" i="19"/>
  <c r="E70" i="19"/>
  <c r="G70" i="19"/>
  <c r="H86" i="7"/>
  <c r="G53" i="19"/>
  <c r="G23" i="19"/>
  <c r="F70" i="19"/>
  <c r="G86" i="7"/>
  <c r="G86" i="19"/>
  <c r="E86" i="19"/>
  <c r="E70" i="7"/>
  <c r="H53" i="7"/>
  <c r="H86" i="19"/>
  <c r="F86" i="7"/>
  <c r="G23" i="7"/>
  <c r="E86" i="7"/>
  <c r="E23" i="7"/>
  <c r="F53" i="7"/>
  <c r="H70" i="7"/>
  <c r="E53" i="7"/>
  <c r="F70" i="7"/>
  <c r="G70" i="7"/>
  <c r="G53" i="7"/>
  <c r="E40" i="7"/>
  <c r="F40" i="7"/>
  <c r="H40" i="7"/>
  <c r="G40" i="19"/>
  <c r="F40" i="19"/>
  <c r="G40" i="7"/>
  <c r="H23" i="7"/>
  <c r="F86" i="19"/>
  <c r="E23" i="19"/>
  <c r="F23" i="7"/>
  <c r="H23" i="19"/>
  <c r="G65" i="16"/>
  <c r="F80" i="16"/>
  <c r="E80" i="16"/>
  <c r="G53" i="16"/>
  <c r="G36" i="16"/>
  <c r="F36" i="16"/>
  <c r="H80" i="16"/>
  <c r="H36" i="16"/>
  <c r="G80" i="16"/>
  <c r="H53" i="16"/>
  <c r="F65" i="16"/>
  <c r="F53" i="16"/>
  <c r="E65" i="16"/>
  <c r="E36" i="16"/>
  <c r="H65" i="16"/>
  <c r="E23" i="16"/>
  <c r="H23" i="16"/>
  <c r="E53" i="6"/>
  <c r="E53" i="16"/>
  <c r="G65" i="6"/>
  <c r="H65" i="6"/>
  <c r="G23" i="16"/>
  <c r="F23" i="16"/>
  <c r="G23" i="6"/>
  <c r="G23" i="20"/>
  <c r="H23" i="20"/>
  <c r="G23" i="9"/>
  <c r="E40" i="9"/>
  <c r="G40" i="20"/>
  <c r="E40" i="20"/>
  <c r="H40" i="9"/>
  <c r="F40" i="20"/>
  <c r="H86" i="4"/>
  <c r="G40" i="9"/>
  <c r="F40" i="9"/>
  <c r="E52" i="9"/>
  <c r="G52" i="20"/>
  <c r="E52" i="20"/>
  <c r="E86" i="4"/>
  <c r="G86" i="4"/>
  <c r="F86" i="4"/>
  <c r="H52" i="9"/>
  <c r="F52" i="20"/>
  <c r="G52" i="9"/>
  <c r="F52" i="9"/>
  <c r="H52" i="20"/>
  <c r="E69" i="20"/>
  <c r="G69" i="9"/>
  <c r="F69" i="20"/>
  <c r="F69" i="9"/>
  <c r="E69" i="9"/>
  <c r="H69" i="9"/>
  <c r="G69" i="20"/>
  <c r="E85" i="20"/>
  <c r="F85" i="20"/>
  <c r="G85" i="9"/>
  <c r="F85" i="9"/>
  <c r="E85" i="9"/>
  <c r="H85" i="20"/>
  <c r="G85" i="20"/>
  <c r="E64" i="17"/>
  <c r="F82" i="3"/>
  <c r="F64" i="8"/>
  <c r="E64" i="8"/>
  <c r="E52" i="17"/>
  <c r="F35" i="8"/>
  <c r="E35" i="8"/>
  <c r="E82" i="3"/>
  <c r="E23" i="17"/>
  <c r="G23" i="8"/>
  <c r="E87" i="2"/>
  <c r="G87" i="2"/>
  <c r="F87" i="2"/>
  <c r="H87" i="2"/>
  <c r="F23" i="6"/>
  <c r="E23" i="6"/>
  <c r="H36" i="6"/>
  <c r="G36" i="6"/>
  <c r="G81" i="1"/>
  <c r="F81" i="1"/>
  <c r="E81" i="1"/>
  <c r="H81" i="1"/>
  <c r="G80" i="6"/>
  <c r="E80" i="6"/>
  <c r="F80" i="6"/>
  <c r="H80" i="6"/>
  <c r="H52" i="17"/>
  <c r="H35" i="17"/>
  <c r="E23" i="8"/>
  <c r="H81" i="8"/>
  <c r="H64" i="8"/>
  <c r="H52" i="8"/>
  <c r="H35" i="8"/>
  <c r="G81" i="17"/>
  <c r="G64" i="17"/>
  <c r="G52" i="17"/>
  <c r="G35" i="17"/>
  <c r="H64" i="17"/>
  <c r="G81" i="8"/>
  <c r="G64" i="8"/>
  <c r="G52" i="8"/>
  <c r="G35" i="8"/>
  <c r="F81" i="17"/>
  <c r="F64" i="17"/>
  <c r="F52" i="17"/>
  <c r="F35" i="17"/>
  <c r="E81" i="8"/>
  <c r="H81" i="17"/>
  <c r="F81" i="8"/>
  <c r="H23" i="17"/>
  <c r="E65" i="6"/>
  <c r="G53" i="6"/>
  <c r="F53" i="6"/>
  <c r="F65" i="6"/>
  <c r="F36" i="6"/>
  <c r="H53" i="6"/>
  <c r="H23" i="6"/>
  <c r="E36" i="6"/>
  <c r="H82" i="17" l="1"/>
  <c r="F82" i="8"/>
  <c r="H82" i="1"/>
  <c r="G82" i="1"/>
  <c r="F81" i="16"/>
  <c r="H81" i="6"/>
  <c r="E82" i="17"/>
  <c r="F87" i="7"/>
  <c r="F87" i="19"/>
  <c r="G87" i="19"/>
  <c r="H81" i="16"/>
  <c r="E86" i="20"/>
  <c r="H86" i="20"/>
  <c r="F86" i="20"/>
  <c r="G86" i="20"/>
  <c r="G82" i="17"/>
  <c r="F83" i="3"/>
  <c r="F82" i="17"/>
  <c r="H83" i="3"/>
  <c r="G83" i="3"/>
  <c r="E87" i="19"/>
  <c r="G87" i="7"/>
  <c r="H87" i="19"/>
  <c r="F88" i="2"/>
  <c r="H88" i="2"/>
  <c r="G88" i="2"/>
  <c r="G81" i="16"/>
  <c r="E81" i="16"/>
  <c r="F82" i="1"/>
  <c r="H87" i="7"/>
  <c r="E87" i="7"/>
  <c r="G82" i="8"/>
  <c r="E82" i="8"/>
  <c r="H82" i="8"/>
  <c r="F86" i="9"/>
  <c r="G86" i="9"/>
  <c r="E86" i="9"/>
  <c r="H86" i="9"/>
  <c r="G81" i="6"/>
  <c r="E81" i="6"/>
  <c r="F81" i="6"/>
  <c r="G87" i="4"/>
  <c r="H87" i="4"/>
  <c r="F87" i="4"/>
  <c r="F82" i="6" l="1"/>
  <c r="H83" i="17"/>
  <c r="G83" i="17"/>
  <c r="F83" i="8"/>
  <c r="F83" i="17"/>
  <c r="G82" i="16"/>
  <c r="H82" i="16"/>
  <c r="F82" i="16"/>
  <c r="G88" i="19"/>
  <c r="G88" i="7"/>
  <c r="H87" i="20"/>
  <c r="H88" i="19"/>
  <c r="F88" i="19"/>
  <c r="F87" i="20"/>
  <c r="G87" i="20"/>
  <c r="H83" i="8"/>
  <c r="G83" i="8"/>
  <c r="F87" i="9"/>
  <c r="G87" i="9"/>
  <c r="H87" i="9"/>
  <c r="F88" i="7"/>
  <c r="H88" i="7"/>
  <c r="H82" i="6"/>
  <c r="G82" i="6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<sst xmlns="http://schemas.openxmlformats.org/spreadsheetml/2006/main" count="1603" uniqueCount="348">
  <si>
    <t>KOOLILÕUNA MENÜÜ</t>
  </si>
  <si>
    <t>Esmaspäev</t>
  </si>
  <si>
    <t>Lõunasöök</t>
  </si>
  <si>
    <t>Koostisosad</t>
  </si>
  <si>
    <t>Kogus, g</t>
  </si>
  <si>
    <t>Energia, kcal</t>
  </si>
  <si>
    <t>Süsivesikud, g</t>
  </si>
  <si>
    <t>Rasvad, g</t>
  </si>
  <si>
    <t>Valgud, g</t>
  </si>
  <si>
    <t>Taimetoit</t>
  </si>
  <si>
    <t>Kokku:</t>
  </si>
  <si>
    <t>Teisipäev</t>
  </si>
  <si>
    <t>Kolmapäev</t>
  </si>
  <si>
    <t>Neljapäev</t>
  </si>
  <si>
    <t>Reede</t>
  </si>
  <si>
    <t>NÄDALA KESKMINE KOKKU:</t>
  </si>
  <si>
    <t>Üldinfo menüü kohta</t>
  </si>
  <si>
    <t>Tähised menüüs</t>
  </si>
  <si>
    <t>PRIA toetusprogrammid</t>
  </si>
  <si>
    <t>Põhitoidud</t>
  </si>
  <si>
    <t>Põhiline valguallikas</t>
  </si>
  <si>
    <t>Värv</t>
  </si>
  <si>
    <t>Taimne valguallikas</t>
  </si>
  <si>
    <t>Salatid</t>
  </si>
  <si>
    <t>Juur- ja puuvilja amps</t>
  </si>
  <si>
    <t>E</t>
  </si>
  <si>
    <t>T</t>
  </si>
  <si>
    <t>K</t>
  </si>
  <si>
    <t>N</t>
  </si>
  <si>
    <t>R</t>
  </si>
  <si>
    <t>Nädal 14</t>
  </si>
  <si>
    <t>Nädal 15</t>
  </si>
  <si>
    <t>segaliha</t>
  </si>
  <si>
    <t>Siga</t>
  </si>
  <si>
    <t>Veis</t>
  </si>
  <si>
    <t>Kana</t>
  </si>
  <si>
    <t>Kalkun</t>
  </si>
  <si>
    <t>Kala</t>
  </si>
  <si>
    <t>Oranž</t>
  </si>
  <si>
    <t>Punane</t>
  </si>
  <si>
    <t>Kollane</t>
  </si>
  <si>
    <t>lammas</t>
  </si>
  <si>
    <t>Lilla</t>
  </si>
  <si>
    <t>Hall</t>
  </si>
  <si>
    <t>Helekollane</t>
  </si>
  <si>
    <t>PRIA</t>
  </si>
  <si>
    <t>Pirn</t>
  </si>
  <si>
    <t>Helesinine</t>
  </si>
  <si>
    <t>Soojad lisandid/ magustoit</t>
  </si>
  <si>
    <t>H</t>
  </si>
  <si>
    <t>hele, selge toit</t>
  </si>
  <si>
    <t>P</t>
  </si>
  <si>
    <t>punane</t>
  </si>
  <si>
    <t>koorene</t>
  </si>
  <si>
    <t>Hapukoor R 10% (L)</t>
  </si>
  <si>
    <t>Porgandi-ananassisalat</t>
  </si>
  <si>
    <t>Tatar, keedetud</t>
  </si>
  <si>
    <t>Peedi-küüslaugusalat</t>
  </si>
  <si>
    <t>Bulgur, keedetud (G)</t>
  </si>
  <si>
    <t>Kodune sealihaguljašš (G, L)</t>
  </si>
  <si>
    <t>Porgand, aurutatud</t>
  </si>
  <si>
    <t>Läätseguljašš (L) (mahe)</t>
  </si>
  <si>
    <t>Külm jogurtikaste (L)</t>
  </si>
  <si>
    <t>Seemnesegu (mahe)</t>
  </si>
  <si>
    <t>Mahl (erinevad maitsed)</t>
  </si>
  <si>
    <t>Tee, suhkruta</t>
  </si>
  <si>
    <t>Paneeritud ahjukala (G, PT)</t>
  </si>
  <si>
    <t>Tatra-seenekotletid (G, PT) (mahe)</t>
  </si>
  <si>
    <t>Kartulipuder (L)</t>
  </si>
  <si>
    <t>Kapsas, röstitud</t>
  </si>
  <si>
    <t xml:space="preserve">Soe tomatikaste </t>
  </si>
  <si>
    <t>Juurviljapüreesupp (L) (mahe)</t>
  </si>
  <si>
    <t>Kakaojogurt kirssidega (L)</t>
  </si>
  <si>
    <t xml:space="preserve">Pirn </t>
  </si>
  <si>
    <t>Õun (mahe)</t>
  </si>
  <si>
    <t>Baklažaan-paprika-sibul, röstitud</t>
  </si>
  <si>
    <t>Mahla-õlikaste</t>
  </si>
  <si>
    <t>Böfstrooganov (G, L) (mahe)</t>
  </si>
  <si>
    <t>Tatar, aurutatud (mahe)</t>
  </si>
  <si>
    <t xml:space="preserve">Riis, aurutatud </t>
  </si>
  <si>
    <t>Peet, röstitud</t>
  </si>
  <si>
    <t>Porgandi-apelsinisalat</t>
  </si>
  <si>
    <t>Hakkliha-riisipall (segahakkliha, siga-veis) (G, M, PT)</t>
  </si>
  <si>
    <t>Juurviljakotlet (G, PT) (mahe)</t>
  </si>
  <si>
    <t>Kartul, aurutatud (mahe)</t>
  </si>
  <si>
    <t>Aedoad, aurutatu</t>
  </si>
  <si>
    <t>Soe valge kaste (G, L)</t>
  </si>
  <si>
    <t>Rassolnik kanalihaga (G)</t>
  </si>
  <si>
    <t>Rassolnik põldubadega (G) (mahe)</t>
  </si>
  <si>
    <t>Jogurti-kamadessert marjadega (G, L)</t>
  </si>
  <si>
    <t>Kalapada värviliste köögiviljadega</t>
  </si>
  <si>
    <t>Läätsepada värviliste köögiviljadega (mahe)</t>
  </si>
  <si>
    <t>Brokoli, aurutatud</t>
  </si>
  <si>
    <t>Külm hapukoorekaste murulauguga (L)</t>
  </si>
  <si>
    <t>Porgandi-mangosalat (mahe porgand)</t>
  </si>
  <si>
    <t>Külm jogurti-küüslaugukaste (L)</t>
  </si>
  <si>
    <t>Peet, porgand (mahe), valge redis</t>
  </si>
  <si>
    <t>Sinepine sealihakaste (G, L)</t>
  </si>
  <si>
    <t>Rooskapsas sinepikastmes (G, L) (mahe)</t>
  </si>
  <si>
    <t>Riis, aurutatud (mahe)</t>
  </si>
  <si>
    <t>Kõrvits, röstitud</t>
  </si>
  <si>
    <t>Kikerhernesupp kümne köögiviljaga (mahe)</t>
  </si>
  <si>
    <t>Hakkliha-suvikõrvitsapikkpoiss, seahakkliha (G, PT)</t>
  </si>
  <si>
    <t>Porgandi-suvikõrvitsa pikkpoiss (G, PT) (mahe)</t>
  </si>
  <si>
    <t>Peet, aurutatud</t>
  </si>
  <si>
    <t>Kapsa-maisi-paprikasalat (mahe kapsas)</t>
  </si>
  <si>
    <t>Apelsin</t>
  </si>
  <si>
    <t>Koorene oasupp spinati ja keedumunaga (L) (mahe)</t>
  </si>
  <si>
    <t>Mustikajogurt (L)</t>
  </si>
  <si>
    <t>Värskekapsahautis kanahakklihaga</t>
  </si>
  <si>
    <t>Värskekapsa-läätsehautis (mahe)</t>
  </si>
  <si>
    <t>Juurseller, röstitud</t>
  </si>
  <si>
    <t>Külm jogurti-keefirikaste, maitserohelisega (L)</t>
  </si>
  <si>
    <t>Suvikõrvitsa-kurgisalat</t>
  </si>
  <si>
    <t>Edamame oad magushapus kastmes (mahe)</t>
  </si>
  <si>
    <t>Täisterapasta/pasta (G) (mahe)</t>
  </si>
  <si>
    <t>Miniporgandid, aurutatud</t>
  </si>
  <si>
    <t>Külm jogurtikaste maitserohelisega</t>
  </si>
  <si>
    <t>Nuudlisupp brokoliga (G) (mahe)</t>
  </si>
  <si>
    <t>Ahjukala juustukattega (G, L, PT)</t>
  </si>
  <si>
    <t>Pastinaak, röstitud</t>
  </si>
  <si>
    <t>Pilaff porgandi ja punaste ubadega (mahe)</t>
  </si>
  <si>
    <t>Soe tomatikaste</t>
  </si>
  <si>
    <t>Külm küüslaugu-jogurtikaste (L)</t>
  </si>
  <si>
    <t>Peedi-piprajuuresalat</t>
  </si>
  <si>
    <t>Riis, vesi, söögisool</t>
  </si>
  <si>
    <t>Tatar, vesi, söögisool</t>
  </si>
  <si>
    <t>Peet, küüslauk</t>
  </si>
  <si>
    <t>Teepuru, vesi</t>
  </si>
  <si>
    <t>Rõngu suhkruvaba mahlakonsentraat 100% naturaalne, vesi</t>
  </si>
  <si>
    <t>Frikadellisupp (G)</t>
  </si>
  <si>
    <t xml:space="preserve">Baklažaan, paprika, punane, mugulsibul, toiduõli, </t>
  </si>
  <si>
    <t>Peet, toiduõli, tüümian, värske</t>
  </si>
  <si>
    <t>Porgand, apelsin, toiduõli</t>
  </si>
  <si>
    <t>Porgand, mango, toiduõli</t>
  </si>
  <si>
    <t>Kõrvits, toiduõli, söögisool</t>
  </si>
  <si>
    <t>Tatar, söögisool, vesi</t>
  </si>
  <si>
    <t xml:space="preserve">Tatar, vesi, söögisool </t>
  </si>
  <si>
    <t>Kapsas, toiduõli, söögisool</t>
  </si>
  <si>
    <t>Tomat, mugulsibul, porgand, küüslauk, toiduõli, söögisool, basiilik, värske</t>
  </si>
  <si>
    <t>Kartul, vesi, söögisool</t>
  </si>
  <si>
    <t>Porgand, toiduõli, ananass</t>
  </si>
  <si>
    <t>Pastinaak, toiduõli, söögisool</t>
  </si>
  <si>
    <t>Kanalihasupp kümne köögiviljadega</t>
  </si>
  <si>
    <r>
      <t xml:space="preserve">Õunamahl 100% naturaalne, õunaäädikas, </t>
    </r>
    <r>
      <rPr>
        <b/>
        <sz val="12"/>
        <color rgb="FF000000"/>
        <rFont val="Dussmann"/>
        <family val="2"/>
        <charset val="186"/>
      </rPr>
      <t>sinepipulber</t>
    </r>
    <r>
      <rPr>
        <sz val="12"/>
        <color indexed="8"/>
        <rFont val="Dussmann"/>
        <family val="2"/>
        <charset val="186"/>
      </rPr>
      <t>, söögisool, petersell, värske, toiduõli</t>
    </r>
  </si>
  <si>
    <r>
      <t>Kõrvitsaseemned, päevalilleseemned,</t>
    </r>
    <r>
      <rPr>
        <b/>
        <sz val="12"/>
        <rFont val="Dussmann"/>
        <family val="2"/>
        <charset val="186"/>
      </rPr>
      <t xml:space="preserve"> seesamiseemned</t>
    </r>
  </si>
  <si>
    <t>Taimetoit võib sisaldada muna- ja piimatooteid</t>
  </si>
  <si>
    <t>Joogivesi on igapäevaselt tasuta saadaval kogu päeva jooksul</t>
  </si>
  <si>
    <t>G – sisaldab gluteeni</t>
  </si>
  <si>
    <t>L – sisaldab piimatooteid (sh laktoosi)</t>
  </si>
  <si>
    <t>M – sisaldab muna</t>
  </si>
  <si>
    <t>P – sisaldab pähkleid</t>
  </si>
  <si>
    <t>PT – portsjontoode</t>
  </si>
  <si>
    <t>VS-vähendatud suhkruga</t>
  </si>
  <si>
    <t>Menüü muudatused kooskõlastatakse kooliga vastavalt hankelepingule. Erandolukorras, kus muudatus on vältimatu (nt ootamatu tooraine puudus), teavitatakse kooli esimesel võimalusel ning tagatakse toidu toiteväärtuslikkus ja mitmekesisus</t>
  </si>
  <si>
    <t>Puljong kana kontidest, kanaliha, kartul, porgand, valge peakapsas, kõrvits, brokoli, pastinaak, hernes, lillkapsas, toiduõli, mugulsibul, küüslauk, söögisool, must pipar, till</t>
  </si>
  <si>
    <t>Peet, söögisool</t>
  </si>
  <si>
    <t>Peakapsas, mais, paprika, toiduõli, söögisool, suhkur, õunaäädikas</t>
  </si>
  <si>
    <r>
      <t xml:space="preserve">Porgand, suvikõrvits, pastinaak,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söögisool, must pipar, toiduõli,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tüümian, kuivatatud, pune, kuivatatud, petersell, kuivatatud, basiilik</t>
    </r>
  </si>
  <si>
    <t>Kurk, suvikõrvits</t>
  </si>
  <si>
    <t xml:space="preserve">Riis, vesi, söögisool </t>
  </si>
  <si>
    <t>Miniporgand, vesi, söögisool</t>
  </si>
  <si>
    <r>
      <rPr>
        <b/>
        <sz val="12"/>
        <color rgb="FF000000"/>
        <rFont val="Dussmann"/>
        <family val="2"/>
        <charset val="186"/>
      </rPr>
      <t>Edamame oad</t>
    </r>
    <r>
      <rPr>
        <sz val="12"/>
        <color indexed="8"/>
        <rFont val="Dussmann"/>
        <family val="2"/>
        <charset val="186"/>
      </rPr>
      <t xml:space="preserve">, suhkur,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>, maisitärklis, sidrunimahl, tomatipasta, vesi, porgand, mugulsibul, küüslauk, kuivatatud basiilik</t>
    </r>
  </si>
  <si>
    <t>Riis, mugulsibul, küüslauk, toiduõli, porgand, vesi, punased oad, must pipar, jahvatatud paprika, söögisool</t>
  </si>
  <si>
    <t>Põhitoitainetest saadava energia osakaal koguenergiast (%E)</t>
  </si>
  <si>
    <t>Nõutud vahemik kahe nädala keskmisena</t>
  </si>
  <si>
    <t>Hapukoor R 20%</t>
  </si>
  <si>
    <t>700-800 kcal</t>
  </si>
  <si>
    <t>45-60%E</t>
  </si>
  <si>
    <t>25-40%E</t>
  </si>
  <si>
    <t>10-20%E</t>
  </si>
  <si>
    <t>Põhitoitainetest  saadava energia osakaal koguenergiast (%E)</t>
  </si>
  <si>
    <r>
      <t xml:space="preserve">Segahakkliha, riis, mugulsibul,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toiduõli, vesi, söögisool, must pipar, jahvatatud paprika, petersell, kuivatatud pune, kuivatatud majoraan</t>
    </r>
  </si>
  <si>
    <r>
      <t xml:space="preserve">Kanaliha,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mugulsibul, soolakurk, söögisool, toiduõli, petersell, värske</t>
    </r>
  </si>
  <si>
    <r>
      <t xml:space="preserve">Põldoad, vesi, </t>
    </r>
    <r>
      <rPr>
        <b/>
        <sz val="12"/>
        <color rgb="FF000000"/>
        <rFont val="Dussmann"/>
        <family val="2"/>
        <charset val="186"/>
      </rPr>
      <t>odrakruup</t>
    </r>
    <r>
      <rPr>
        <sz val="12"/>
        <color indexed="8"/>
        <rFont val="Dussmann"/>
        <family val="2"/>
        <charset val="186"/>
      </rPr>
      <t>, porgand, kartul, kooreta, mugulsibul, soolakurk, söögisool, toiduõli, petersell, värske</t>
    </r>
  </si>
  <si>
    <t>Mugulsibul, porgand, küüslauk, tomatipasta, tüümian, kuivatatud, söögisool, must pipar, vesi, maisitärklis, toiduõli, baklažaan, tomat, kaalikas, läätsed, suvikõrvits</t>
  </si>
  <si>
    <t>Läätsed ,vesi, roheline paprika, mugulsibul, tomatipüree, toiduiõli, küüslauk, värske petersell, jahvatatud paprika, söögisool, loorber, must pipar, köömned</t>
  </si>
  <si>
    <t>Tomat, mugulsibul, porgand, küüslauk, toiduõli, söögisool, basiilik</t>
  </si>
  <si>
    <r>
      <t xml:space="preserve">Segahakkliha (sea-veise), kartul, porgand, mugulsibul,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varsseller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must pipar, till, vesi, söögisool, petersell, värske, toiduõli</t>
    </r>
  </si>
  <si>
    <t>Valge peakapsas, petersell, küüslauk, läätsed, pastinaak, porgand, vesi, mugulsibul, toiduõli, till</t>
  </si>
  <si>
    <t>Valge peakapsas, kanahakkliha, porgand, vesi, mugulsibul, toiduõli, söögisool, must pipar, till</t>
  </si>
  <si>
    <t>Kikerherned, kartul, porgand, valge peakapsas, brokoli, till, vesi, toiduõli, kõrvits pastinaak, lillkapsas, mugulsibul, küüslauk, söögisool, must pipar</t>
  </si>
  <si>
    <t>siga</t>
  </si>
  <si>
    <t>kala</t>
  </si>
  <si>
    <t>sega</t>
  </si>
  <si>
    <t>kana</t>
  </si>
  <si>
    <t>Köögivilja-läätse pikkpoiss (G, L, M)</t>
  </si>
  <si>
    <t>Menüü on koostatud lähtudes 4.- 9.klassi vanuserühma toiduenergia ja toitainete vajadusest, järgides kehtivaid toitumissoovitusi</t>
  </si>
  <si>
    <t/>
  </si>
  <si>
    <t>Menüü on koostatud lähtudes 1.- 3. klassi vanuserühma toiduenergia ja toitainete vajadusest, järgides kehtivaid toitumissoovitusi</t>
  </si>
  <si>
    <t>550-650 kcal</t>
  </si>
  <si>
    <t>800-900 kcal</t>
  </si>
  <si>
    <t>Menüü on koostatud lähtudes 10.- 12. klassi vanuserühma toiduenergia ja toitainete vajadusest, järgides kehtivaid toitumissoovitusi</t>
  </si>
  <si>
    <t>Allergiat või toidutalumatust põhjustavate koostisosade kohta küsi lisainfot köögipersonalilt</t>
  </si>
  <si>
    <t>Koolipuuvilja ja - köögivilja ning koolipiima toetab osaliselt PRIA</t>
  </si>
  <si>
    <t>45. nädal</t>
  </si>
  <si>
    <t>03.11-07.11.2025</t>
  </si>
  <si>
    <t>46. nädal</t>
  </si>
  <si>
    <t>10.11-14.11.2025</t>
  </si>
  <si>
    <t>47. nädal</t>
  </si>
  <si>
    <t>17.11-21.11.2025</t>
  </si>
  <si>
    <t>48. nädal</t>
  </si>
  <si>
    <t>24.11-28.11.2025</t>
  </si>
  <si>
    <r>
      <rPr>
        <sz val="12"/>
        <color rgb="FF000000"/>
        <rFont val="Dussmann"/>
        <family val="2"/>
        <charset val="186"/>
      </rPr>
      <t>Valge</t>
    </r>
    <r>
      <rPr>
        <b/>
        <sz val="12"/>
        <color rgb="FF000000"/>
        <rFont val="Dussmann"/>
        <family val="2"/>
        <charset val="186"/>
      </rPr>
      <t xml:space="preserve"> kala</t>
    </r>
    <r>
      <rPr>
        <sz val="12"/>
        <color indexed="8"/>
        <rFont val="Dussmann"/>
        <family val="2"/>
        <charset val="186"/>
      </rPr>
      <t>, mugulsibul, küüslauk, porgand, paprika, purustatud tomat, toiduõli, sidrunimahl, kuivatatud pune, kuivatatud tüümian, pastinaak, mais, loorber, söögisool, must pipar, petersell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</si>
  <si>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jogurt, </t>
    </r>
    <r>
      <rPr>
        <sz val="12"/>
        <color indexed="8"/>
        <rFont val="Dussmann"/>
        <family val="2"/>
        <charset val="186"/>
      </rPr>
      <t>söögisool, suhkur, till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</si>
  <si>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naturaalne marjapüree</t>
    </r>
  </si>
  <si>
    <r>
      <rPr>
        <sz val="12"/>
        <color rgb="FF000000"/>
        <rFont val="Dussmann"/>
        <family val="2"/>
        <charset val="186"/>
      </rPr>
      <t xml:space="preserve">Valge </t>
    </r>
    <r>
      <rPr>
        <b/>
        <sz val="12"/>
        <color rgb="FF000000"/>
        <rFont val="Dussmann"/>
        <family val="2"/>
        <charset val="186"/>
      </rPr>
      <t>kala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indexed="8"/>
        <rFont val="Dussmann"/>
        <family val="2"/>
        <charset val="186"/>
      </rPr>
      <t>, toiduõli, söögisool, maitseainetesegu, sidrunipipar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</si>
  <si>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piim,</t>
    </r>
    <r>
      <rPr>
        <sz val="12"/>
        <color indexed="8"/>
        <rFont val="Dussmann"/>
        <family val="2"/>
        <charset val="186"/>
      </rPr>
      <t xml:space="preserve"> söögisool, vesi</t>
    </r>
  </si>
  <si>
    <r>
      <t xml:space="preserve">Kartul, porgand, mugulsibul, </t>
    </r>
    <r>
      <rPr>
        <b/>
        <sz val="12"/>
        <color rgb="FF000000"/>
        <rFont val="Dussmann"/>
        <family val="2"/>
        <charset val="186"/>
      </rPr>
      <t>juurseller</t>
    </r>
    <r>
      <rPr>
        <sz val="12"/>
        <color indexed="8"/>
        <rFont val="Dussmann"/>
        <family val="2"/>
        <charset val="186"/>
      </rPr>
      <t xml:space="preserve">, pastinaak,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petersell, värske</t>
    </r>
  </si>
  <si>
    <r>
      <rPr>
        <sz val="12"/>
        <color rgb="FF000000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naturaalne marjapüree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</si>
  <si>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jogurt,</t>
    </r>
    <r>
      <rPr>
        <sz val="12"/>
        <color indexed="8"/>
        <rFont val="Dussmann"/>
        <family val="2"/>
        <charset val="186"/>
      </rPr>
      <t xml:space="preserve"> naturaalne marjapüree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</si>
  <si>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sidrunimahl, suhkur, küüslauk</t>
    </r>
  </si>
  <si>
    <r>
      <rPr>
        <sz val="12"/>
        <color rgb="FF000000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family val="2"/>
        <charset val="186"/>
      </rPr>
      <t>jogurt,</t>
    </r>
    <r>
      <rPr>
        <sz val="12"/>
        <color indexed="8"/>
        <rFont val="Dussmann"/>
        <family val="2"/>
        <charset val="186"/>
      </rPr>
      <t xml:space="preserve"> naturaalne marjapüree</t>
    </r>
  </si>
  <si>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sidrunimahl, suhkur, murulauk</t>
    </r>
  </si>
  <si>
    <r>
      <t xml:space="preserve">Suhkur, vesi, mahlajook keskmiselt, </t>
    </r>
    <r>
      <rPr>
        <b/>
        <sz val="12"/>
        <color rgb="FF000000"/>
        <rFont val="Dussmann"/>
        <family val="2"/>
        <charset val="186"/>
      </rPr>
      <t>odrajahu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jõhvikas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</si>
  <si>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</si>
  <si>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r>
      <rPr>
        <b/>
        <sz val="12"/>
        <color rgb="FF000000"/>
        <rFont val="Dussmann"/>
        <family val="2"/>
        <charset val="186"/>
      </rPr>
      <t xml:space="preserve">Bulgur </t>
    </r>
    <r>
      <rPr>
        <sz val="12"/>
        <color rgb="FF000000"/>
        <rFont val="Dussmann"/>
        <family val="2"/>
        <charset val="186"/>
      </rPr>
      <t xml:space="preserve">(Durum </t>
    </r>
    <r>
      <rPr>
        <b/>
        <sz val="12"/>
        <color rgb="FF000000"/>
        <rFont val="Dussmann"/>
        <family val="2"/>
        <charset val="186"/>
      </rPr>
      <t>nisu</t>
    </r>
    <r>
      <rPr>
        <sz val="12"/>
        <color rgb="FF000000"/>
        <rFont val="Dussmann"/>
        <family val="2"/>
        <charset val="186"/>
      </rPr>
      <t>)</t>
    </r>
    <r>
      <rPr>
        <sz val="12"/>
        <color indexed="8"/>
        <rFont val="Dussmann"/>
        <family val="2"/>
        <charset val="186"/>
      </rPr>
      <t>, vesi, söögisool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</si>
  <si>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>naturaalne marjapüree</t>
    </r>
  </si>
  <si>
    <r>
      <rPr>
        <sz val="12"/>
        <color rgb="FF000000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keefir 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sinepipulber</t>
    </r>
    <r>
      <rPr>
        <sz val="12"/>
        <color indexed="8"/>
        <rFont val="Dussmann"/>
        <family val="2"/>
        <charset val="186"/>
      </rPr>
      <t>, till, petersell, basiilik, roheline sibul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</si>
  <si>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söögisool, </t>
    </r>
    <r>
      <rPr>
        <b/>
        <sz val="12"/>
        <color rgb="FF000000"/>
        <rFont val="Dussmann"/>
        <family val="2"/>
        <charset val="186"/>
      </rPr>
      <t>toidukoor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</si>
  <si>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suhkur, mustikad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</si>
  <si>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 xml:space="preserve">, porgand, mugulsibul, porrulauk, till, värske, toiduõli, munguba, kuivatatud, spinat, vesi, </t>
    </r>
    <r>
      <rPr>
        <b/>
        <sz val="12"/>
        <color rgb="FF000000"/>
        <rFont val="Dussmann"/>
        <family val="2"/>
        <charset val="186"/>
      </rPr>
      <t>kanamuna</t>
    </r>
  </si>
  <si>
    <r>
      <t xml:space="preserve">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rgb="FF000000"/>
        <rFont val="Dussmann"/>
        <family val="2"/>
        <charset val="186"/>
      </rPr>
      <t xml:space="preserve">, </t>
    </r>
    <r>
      <rPr>
        <sz val="12"/>
        <color indexed="8"/>
        <rFont val="Dussmann"/>
        <family val="2"/>
        <charset val="186"/>
      </rPr>
      <t xml:space="preserve">söögisool, </t>
    </r>
    <r>
      <rPr>
        <b/>
        <sz val="12"/>
        <color rgb="FF000000"/>
        <rFont val="Dussmann"/>
        <family val="2"/>
        <charset val="186"/>
      </rPr>
      <t>toidukoor</t>
    </r>
  </si>
  <si>
    <r>
      <t xml:space="preserve">Kartul, </t>
    </r>
    <r>
      <rPr>
        <b/>
        <sz val="12"/>
        <color rgb="FF000000"/>
        <rFont val="Dussmann"/>
        <family val="2"/>
        <charset val="186"/>
      </rPr>
      <t>või,</t>
    </r>
    <r>
      <rPr>
        <sz val="12"/>
        <color indexed="8"/>
        <rFont val="Dussmann"/>
        <family val="2"/>
        <charset val="186"/>
      </rPr>
      <t xml:space="preserve">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>, söögisool, vesi</t>
    </r>
  </si>
  <si>
    <r>
      <t xml:space="preserve">Vesi, mustsõstramahl 100%, suhkur, söögisool, </t>
    </r>
    <r>
      <rPr>
        <sz val="12"/>
        <color rgb="FF000000"/>
        <rFont val="Dussmann"/>
        <family val="2"/>
        <charset val="186"/>
      </rPr>
      <t>täistera</t>
    </r>
    <r>
      <rPr>
        <b/>
        <sz val="12"/>
        <color rgb="FF000000"/>
        <rFont val="Dussmann"/>
        <family val="2"/>
        <charset val="186"/>
      </rPr>
      <t xml:space="preserve"> rukkijahu</t>
    </r>
    <r>
      <rPr>
        <sz val="12"/>
        <color indexed="8"/>
        <rFont val="Dussmann"/>
        <family val="2"/>
        <charset val="186"/>
      </rPr>
      <t xml:space="preserve">, vanillisuhkur, </t>
    </r>
    <r>
      <rPr>
        <b/>
        <sz val="12"/>
        <color rgb="FF000000"/>
        <rFont val="Dussmann"/>
        <family val="2"/>
        <charset val="186"/>
      </rPr>
      <t>piim</t>
    </r>
  </si>
  <si>
    <r>
      <t xml:space="preserve">Sealiha, mugulsibul, </t>
    </r>
    <r>
      <rPr>
        <b/>
        <sz val="12"/>
        <color rgb="FF000000"/>
        <rFont val="Dussmann"/>
        <family val="2"/>
        <charset val="186"/>
      </rPr>
      <t>hapukoor,</t>
    </r>
    <r>
      <rPr>
        <sz val="12"/>
        <color indexed="8"/>
        <rFont val="Dussmann"/>
        <family val="2"/>
        <charset val="186"/>
      </rPr>
      <t xml:space="preserve"> vesi, toiduõli,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 xml:space="preserve">sinepipulber, </t>
    </r>
    <r>
      <rPr>
        <sz val="12"/>
        <color rgb="FF000000"/>
        <rFont val="Dussmann"/>
        <family val="2"/>
        <charset val="186"/>
      </rPr>
      <t>p</t>
    </r>
    <r>
      <rPr>
        <sz val="12"/>
        <color indexed="8"/>
        <rFont val="Dussmann"/>
        <family val="2"/>
        <charset val="186"/>
      </rPr>
      <t>etersell, must pipar</t>
    </r>
  </si>
  <si>
    <r>
      <rPr>
        <sz val="12"/>
        <color rgb="FF000000"/>
        <rFont val="Dussmann"/>
        <family val="2"/>
        <charset val="186"/>
      </rPr>
      <t>Maitsestamata</t>
    </r>
    <r>
      <rPr>
        <b/>
        <sz val="12"/>
        <color rgb="FF000000"/>
        <rFont val="Dussmann"/>
        <family val="2"/>
        <charset val="186"/>
      </rPr>
      <t xml:space="preserve"> jogurt</t>
    </r>
    <r>
      <rPr>
        <sz val="12"/>
        <color indexed="8"/>
        <rFont val="Dussmann"/>
        <family val="2"/>
        <charset val="186"/>
      </rPr>
      <t>, roheline sibul, till, värske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</si>
  <si>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söögisool, suhkur, küüslauk</t>
    </r>
  </si>
  <si>
    <r>
      <t xml:space="preserve">Õun, peet, mädarõigas, </t>
    </r>
    <r>
      <rPr>
        <b/>
        <sz val="12"/>
        <rFont val="Dussmann"/>
        <family val="2"/>
        <charset val="186"/>
      </rPr>
      <t>hapukoor</t>
    </r>
    <r>
      <rPr>
        <sz val="12"/>
        <rFont val="Dussmann"/>
        <family val="2"/>
        <charset val="186"/>
      </rPr>
      <t>, suhkur, õunaäädikas</t>
    </r>
  </si>
  <si>
    <r>
      <t>Maitsestamata</t>
    </r>
    <r>
      <rPr>
        <b/>
        <sz val="12"/>
        <rFont val="Dussmann"/>
        <family val="2"/>
        <charset val="186"/>
      </rPr>
      <t xml:space="preserve"> jogurt</t>
    </r>
    <r>
      <rPr>
        <sz val="12"/>
        <rFont val="Dussmann"/>
        <family val="2"/>
        <charset val="186"/>
      </rPr>
      <t>, naturaalne marjapüree</t>
    </r>
  </si>
  <si>
    <r>
      <t xml:space="preserve">Seahakkliha, suvikõrvits, </t>
    </r>
    <r>
      <rPr>
        <b/>
        <sz val="12"/>
        <color rgb="FF000000"/>
        <rFont val="Dussmann"/>
        <family val="2"/>
        <charset val="186"/>
      </rPr>
      <t>riivsai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>, söögisool, must pipar, vesi, mugulsibul</t>
    </r>
  </si>
  <si>
    <r>
      <rPr>
        <b/>
        <sz val="12"/>
        <rFont val="Dussmann"/>
        <family val="2"/>
        <charset val="186"/>
      </rPr>
      <t>Täisterapasta, pasta</t>
    </r>
    <r>
      <rPr>
        <i/>
        <sz val="10"/>
        <rFont val="Dussmann"/>
        <family val="2"/>
        <charset val="186"/>
      </rPr>
      <t xml:space="preserve"> (</t>
    </r>
    <r>
      <rPr>
        <b/>
        <i/>
        <sz val="10"/>
        <rFont val="Dussmann"/>
        <family val="2"/>
        <charset val="186"/>
      </rPr>
      <t>durumnisujahu,</t>
    </r>
    <r>
      <rPr>
        <b/>
        <sz val="12"/>
        <rFont val="Dussmann"/>
        <family val="2"/>
        <charset val="186"/>
      </rPr>
      <t xml:space="preserve"> </t>
    </r>
    <r>
      <rPr>
        <sz val="12"/>
        <rFont val="Dussmann"/>
        <family val="2"/>
        <charset val="186"/>
      </rPr>
      <t>vesi), söögisool, vesi, toiduõli</t>
    </r>
  </si>
  <si>
    <r>
      <t xml:space="preserve">Pastinaak, porgand, kartul, </t>
    </r>
    <r>
      <rPr>
        <b/>
        <sz val="12"/>
        <rFont val="Dussmann"/>
        <family val="2"/>
        <charset val="186"/>
      </rPr>
      <t>kanamuna</t>
    </r>
    <r>
      <rPr>
        <sz val="12"/>
        <rFont val="Dussmann"/>
        <family val="2"/>
        <charset val="186"/>
      </rPr>
      <t>, täistera spelta</t>
    </r>
    <r>
      <rPr>
        <b/>
        <sz val="12"/>
        <rFont val="Dussmann"/>
        <family val="2"/>
        <charset val="186"/>
      </rPr>
      <t>nisu</t>
    </r>
    <r>
      <rPr>
        <sz val="12"/>
        <rFont val="Dussmann"/>
        <family val="2"/>
        <charset val="186"/>
      </rPr>
      <t>jahu, söögisool, must pipar, purustatud või jahvatatud</t>
    </r>
  </si>
  <si>
    <t>Karamellikissell moosiga (L)</t>
  </si>
  <si>
    <t>Soojad lisandid</t>
  </si>
  <si>
    <t>Magustoit</t>
  </si>
  <si>
    <t>Koorene lõhesupp(L)</t>
  </si>
  <si>
    <r>
      <rPr>
        <sz val="12"/>
        <color rgb="FF000000"/>
        <rFont val="Dussmann"/>
        <family val="2"/>
        <charset val="186"/>
      </rPr>
      <t xml:space="preserve">Maitsestamata </t>
    </r>
    <r>
      <rPr>
        <b/>
        <sz val="12"/>
        <color rgb="FF000000"/>
        <rFont val="Dussmann"/>
        <family val="2"/>
        <charset val="186"/>
      </rPr>
      <t>jogurt,</t>
    </r>
    <r>
      <rPr>
        <sz val="12"/>
        <color indexed="8"/>
        <rFont val="Dussmann"/>
        <family val="2"/>
        <charset val="186"/>
      </rPr>
      <t xml:space="preserve"> kakaopulber, suhkur, marjad</t>
    </r>
  </si>
  <si>
    <t>Apelsinimahl, õunamahl 100% naturaalne, vesi, suhkur, želatiin, vahukoor</t>
  </si>
  <si>
    <t>Vanilje panna cotta pohlakastmega (L)</t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</si>
  <si>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rgb="FF000000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pohlad, želatiin, sukur, vanillisuhkur</t>
    </r>
  </si>
  <si>
    <t>Maisimannakreem kisselliga (L)</t>
  </si>
  <si>
    <r>
      <t xml:space="preserve">Maisimanna, </t>
    </r>
    <r>
      <rPr>
        <b/>
        <sz val="12"/>
        <color rgb="FF000000"/>
        <rFont val="Dussmann"/>
        <family val="2"/>
        <charset val="186"/>
      </rPr>
      <t>piim</t>
    </r>
    <r>
      <rPr>
        <sz val="12"/>
        <color indexed="8"/>
        <rFont val="Dussmann"/>
        <family val="2"/>
        <charset val="186"/>
      </rPr>
      <t xml:space="preserve">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mustsõstar, suhkur, kartulitärklis</t>
    </r>
  </si>
  <si>
    <t>Lõunasöök KADRIPÄEVA ERIMENÜÜ</t>
  </si>
  <si>
    <t xml:space="preserve">Ahjukana röstitud köögiviljadega </t>
  </si>
  <si>
    <t>Koorene köögiviljakaste (G, L)</t>
  </si>
  <si>
    <t xml:space="preserve">Kanaliha, porgand, pastinaak, kaalikas, valge peakapsas, mugulsibul, söögisool, must pipar, jahvatatud paprika, petersell, toiduõli, vesi </t>
  </si>
  <si>
    <t xml:space="preserve">Tatar, aurutatud </t>
  </si>
  <si>
    <t>Hapukapsa-porgandisalat</t>
  </si>
  <si>
    <t>Õunamahl 100% naturaalne, õunaäädikas, sinepipulber, söögisool, petersell, värske, toiduõli</t>
  </si>
  <si>
    <t>Karask (G, L, M)</t>
  </si>
  <si>
    <r>
      <rPr>
        <b/>
        <sz val="12"/>
        <color rgb="FF000000"/>
        <rFont val="Dussmann"/>
        <family val="2"/>
        <charset val="186"/>
      </rPr>
      <t>Keefir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linaseekstrakt</t>
    </r>
    <r>
      <rPr>
        <sz val="12"/>
        <color indexed="8"/>
        <rFont val="Dussmann"/>
        <family val="2"/>
        <charset val="186"/>
      </rPr>
      <t xml:space="preserve">, toiduõli, </t>
    </r>
    <r>
      <rPr>
        <b/>
        <sz val="12"/>
        <color rgb="FF000000"/>
        <rFont val="Dussmann"/>
        <family val="2"/>
        <charset val="186"/>
      </rPr>
      <t>kanamuna</t>
    </r>
    <r>
      <rPr>
        <sz val="12"/>
        <color indexed="8"/>
        <rFont val="Dussmann"/>
        <family val="2"/>
        <charset val="186"/>
      </rPr>
      <t xml:space="preserve">, söögisooda, </t>
    </r>
    <r>
      <rPr>
        <b/>
        <sz val="12"/>
        <color rgb="FF000000"/>
        <rFont val="Dussmann"/>
        <family val="2"/>
        <charset val="186"/>
      </rPr>
      <t>mitmevilja jahusegu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odrajahu</t>
    </r>
    <r>
      <rPr>
        <sz val="12"/>
        <color indexed="8"/>
        <rFont val="Dussmann"/>
        <family val="2"/>
        <charset val="186"/>
      </rPr>
      <t>,</t>
    </r>
    <r>
      <rPr>
        <b/>
        <sz val="12"/>
        <color rgb="FF000000"/>
        <rFont val="Dussmann"/>
        <family val="2"/>
        <charset val="186"/>
      </rPr>
      <t xml:space="preserve"> kaerakliid</t>
    </r>
    <r>
      <rPr>
        <sz val="12"/>
        <color indexed="8"/>
        <rFont val="Dussmann"/>
        <family val="2"/>
        <charset val="186"/>
      </rPr>
      <t xml:space="preserve">, söögisool </t>
    </r>
  </si>
  <si>
    <t>Tatar, vesi, söögisool, toiduõli</t>
  </si>
  <si>
    <t>Hapukapsas (valge peakapsas, söögisool, suhkur), porgand</t>
  </si>
  <si>
    <r>
      <t xml:space="preserve">Lillkapsas, brokoli, porgand, suvikõrvits, mugulsibul, toiduõli, </t>
    </r>
    <r>
      <rPr>
        <b/>
        <sz val="12"/>
        <rFont val="Dussmann"/>
        <family val="2"/>
        <charset val="186"/>
      </rPr>
      <t>nisujahu</t>
    </r>
    <r>
      <rPr>
        <sz val="12"/>
        <rFont val="Dussmann"/>
        <family val="2"/>
        <charset val="186"/>
      </rPr>
      <t xml:space="preserve">, </t>
    </r>
    <r>
      <rPr>
        <b/>
        <sz val="12"/>
        <rFont val="Dussmann"/>
        <family val="2"/>
        <charset val="186"/>
      </rPr>
      <t>piim</t>
    </r>
    <r>
      <rPr>
        <sz val="12"/>
        <rFont val="Dussmann"/>
        <family val="2"/>
        <charset val="186"/>
      </rPr>
      <t>,</t>
    </r>
    <r>
      <rPr>
        <b/>
        <sz val="12"/>
        <rFont val="Dussmann"/>
        <family val="2"/>
        <charset val="186"/>
      </rPr>
      <t xml:space="preserve"> juust</t>
    </r>
    <r>
      <rPr>
        <sz val="12"/>
        <rFont val="Dussmann"/>
        <family val="2"/>
        <charset val="186"/>
      </rPr>
      <t>, söögisool, valge pipar, muskaatpähkel, vesi</t>
    </r>
  </si>
  <si>
    <t>Joogijogurt, maitsestatud (L)</t>
  </si>
  <si>
    <r>
      <rPr>
        <b/>
        <sz val="12"/>
        <color rgb="FF000000"/>
        <rFont val="Dussmann"/>
        <family val="2"/>
        <charset val="186"/>
      </rPr>
      <t>Lõhe</t>
    </r>
    <r>
      <rPr>
        <sz val="12"/>
        <color indexed="8"/>
        <rFont val="Dussmann"/>
        <family val="2"/>
        <charset val="186"/>
      </rPr>
      <t xml:space="preserve">, kartul, mugulsibul, porgand, vesi, </t>
    </r>
    <r>
      <rPr>
        <b/>
        <sz val="12"/>
        <color rgb="FF000000"/>
        <rFont val="Dussmann"/>
        <family val="2"/>
        <charset val="186"/>
      </rPr>
      <t>toidukoor</t>
    </r>
    <r>
      <rPr>
        <sz val="12"/>
        <color indexed="8"/>
        <rFont val="Dussmann"/>
        <family val="2"/>
        <charset val="186"/>
      </rPr>
      <t>, söögisool, till, loorber, vürtspipar, must terapipar</t>
    </r>
  </si>
  <si>
    <r>
      <t xml:space="preserve">Sealiha, kartul, </t>
    </r>
    <r>
      <rPr>
        <b/>
        <sz val="12"/>
        <color rgb="FF000000"/>
        <rFont val="Dussmann"/>
        <family val="2"/>
        <charset val="186"/>
      </rPr>
      <t xml:space="preserve">nuudlid </t>
    </r>
    <r>
      <rPr>
        <sz val="12"/>
        <color rgb="FF000000"/>
        <rFont val="Dussmann"/>
        <family val="2"/>
        <charset val="186"/>
      </rPr>
      <t>(</t>
    </r>
    <r>
      <rPr>
        <b/>
        <i/>
        <sz val="12"/>
        <color rgb="FF000000"/>
        <rFont val="Dussmann"/>
        <family val="2"/>
        <charset val="186"/>
      </rPr>
      <t>durumnisujahu</t>
    </r>
    <r>
      <rPr>
        <i/>
        <sz val="12"/>
        <color rgb="FF000000"/>
        <rFont val="Dussmann"/>
        <family val="2"/>
        <charset val="186"/>
      </rPr>
      <t>, vesi</t>
    </r>
    <r>
      <rPr>
        <sz val="12"/>
        <color rgb="FF000000"/>
        <rFont val="Dussmann"/>
        <family val="2"/>
        <charset val="186"/>
      </rPr>
      <t>),</t>
    </r>
    <r>
      <rPr>
        <sz val="12"/>
        <color indexed="8"/>
        <rFont val="Dussmann"/>
        <family val="2"/>
        <charset val="186"/>
      </rPr>
      <t xml:space="preserve"> mugulsibul, porgand, toiduõli, till, puljong kanapuljong, petersell, söögisool, must pipar</t>
    </r>
  </si>
  <si>
    <r>
      <t xml:space="preserve">Brokoli, kartul, hernes, </t>
    </r>
    <r>
      <rPr>
        <b/>
        <sz val="12"/>
        <color rgb="FF000000"/>
        <rFont val="Dussmann"/>
        <family val="2"/>
        <charset val="186"/>
      </rPr>
      <t xml:space="preserve">nuudlid </t>
    </r>
    <r>
      <rPr>
        <sz val="12"/>
        <color rgb="FF000000"/>
        <rFont val="Dussmann"/>
        <family val="2"/>
        <charset val="186"/>
      </rPr>
      <t>(</t>
    </r>
    <r>
      <rPr>
        <b/>
        <i/>
        <sz val="12"/>
        <color rgb="FF000000"/>
        <rFont val="Dussmann"/>
        <family val="2"/>
        <charset val="186"/>
      </rPr>
      <t>durumnisujahu</t>
    </r>
    <r>
      <rPr>
        <i/>
        <sz val="12"/>
        <color rgb="FF000000"/>
        <rFont val="Dussmann"/>
        <family val="2"/>
        <charset val="186"/>
      </rPr>
      <t>, ves</t>
    </r>
    <r>
      <rPr>
        <sz val="12"/>
        <color rgb="FF000000"/>
        <rFont val="Dussmann"/>
        <family val="2"/>
        <charset val="186"/>
      </rPr>
      <t>i)</t>
    </r>
    <r>
      <rPr>
        <sz val="12"/>
        <color indexed="8"/>
        <rFont val="Dussmann"/>
        <family val="2"/>
        <charset val="186"/>
      </rPr>
      <t xml:space="preserve">, porgand, </t>
    </r>
    <r>
      <rPr>
        <b/>
        <sz val="12"/>
        <color rgb="FF000000"/>
        <rFont val="Dussmann"/>
        <family val="2"/>
        <charset val="186"/>
      </rPr>
      <t>varsseller,</t>
    </r>
    <r>
      <rPr>
        <sz val="12"/>
        <color indexed="8"/>
        <rFont val="Dussmann"/>
        <family val="2"/>
        <charset val="186"/>
      </rPr>
      <t xml:space="preserve"> küüslauk, vesi, toiduõli, söögisool, must pipar, till, petersell</t>
    </r>
  </si>
  <si>
    <t>Kapsas, roheline hernes, redis</t>
  </si>
  <si>
    <t>Peet, roheline hernes, porgand</t>
  </si>
  <si>
    <t>Valge peakapsas, mais, hapukurk</t>
  </si>
  <si>
    <t>Valge peakapsas, mais, hapukurk (kurk, vesi, söögisool, küüslauk)</t>
  </si>
  <si>
    <t>Kapsa-paprikasalat</t>
  </si>
  <si>
    <t>Valge peakapsas, paprika</t>
  </si>
  <si>
    <t>Porgand, porrulauk, lillkapsas</t>
  </si>
  <si>
    <t>Peedi-piprajuuresalat (L)</t>
  </si>
  <si>
    <t>Peet, mädarõigas</t>
  </si>
  <si>
    <t>Salatisegu, mais, nuikapsas</t>
  </si>
  <si>
    <t>Salatisegu (Rooma salat, jääsalat, rukola, spinat), mais, nuikapsas</t>
  </si>
  <si>
    <r>
      <t xml:space="preserve">Hiina kapsas, roheline hernes, marineeritud punane sibul </t>
    </r>
    <r>
      <rPr>
        <i/>
        <sz val="12"/>
        <color rgb="FF000000"/>
        <rFont val="Dussmann"/>
        <family val="2"/>
        <charset val="186"/>
      </rPr>
      <t>(punane mugulsibul, sidrunimahl, must pipar, söögisool, vesi, õunaäädikas, suhkur)</t>
    </r>
  </si>
  <si>
    <t>Hiina kapsas, roheline hernes, marineeritud punane sibul</t>
  </si>
  <si>
    <t>Hiina kapsa salat tomati ja spinatiga</t>
  </si>
  <si>
    <t>Hiina kapsas, tomat, spinat</t>
  </si>
  <si>
    <t>Joogijogurt , maitsestatud (L)</t>
  </si>
  <si>
    <t>Sealiha, vesi, rohelinepaprika, mugulsibul, tomatipüree, toiduiõli, küüslauk, petersell, jahvatatud paprika, söögisool, loorber, must pipar, köömned</t>
  </si>
  <si>
    <t>Piimatooted (piim, keefir) (L)</t>
  </si>
  <si>
    <t>Rukkileiva (3 sorti) - ja sepikutoodete valik(G)</t>
  </si>
  <si>
    <t>Tatar, mugulsibul, toiduõli, riivsai, kanamuna, täisteranisujahu,šampinjon, söögisool, must pipar, jahvatatud paprika</t>
  </si>
  <si>
    <t>Veiseliha, hapukoor, mugulsibul, tomatipüree, nisujahu, vesi, toiduõli, sinepipulber, petersell,söögisool, must pipar</t>
  </si>
  <si>
    <t>Maitsestamata jogurt, vahukoor, suhkur, kamajahu (nisu, rukis, oder, hernes), vaarikas,maasikas, suhkruta, vesi, suhkur</t>
  </si>
  <si>
    <t>Rooskapsas, või, sinepipulber, must pipar,söögisool, toidukoor</t>
  </si>
  <si>
    <t>Õun(mahe)</t>
  </si>
  <si>
    <t>Põhitoitainetestsaadava energia osakaal koguenergiast (%E)</t>
  </si>
  <si>
    <t>Sealiha-nuudlisupp(G)</t>
  </si>
  <si>
    <t>Valge kala, toiduõli, sidrun, till, juust, hapukoor,porrulauk, söögisool, must pipar</t>
  </si>
  <si>
    <t>Suvikõrvits, pastinaak, läätsed, kanamuna, küüslauk, söögisool, riivsai, juust,mugulsibul, toiduõli, must pipar, söögisool, Vahemere ürdisegu (pune, basiilik, tüümian, rosmariin, majoraan)</t>
  </si>
  <si>
    <t>Peedisalat pohladega</t>
  </si>
  <si>
    <t>Peet, pohl, suhkur</t>
  </si>
  <si>
    <t>Valge peakapsas, aeduba, kõrvits</t>
  </si>
  <si>
    <t>Porgand, roheline hernes, valge redis</t>
  </si>
  <si>
    <t>Kaalikas, mais, hapukurk</t>
  </si>
  <si>
    <t>Hiina kapsa salat roheliste hernestega</t>
  </si>
  <si>
    <t>Hiina kapsas, roheline hernes</t>
  </si>
  <si>
    <t>Porgand, šampinjonid küüslauguga, valge redis</t>
  </si>
  <si>
    <r>
      <t>Porgand, šampinjonid küüslauguga (</t>
    </r>
    <r>
      <rPr>
        <i/>
        <sz val="12"/>
        <rFont val="Dussmann"/>
        <family val="2"/>
        <charset val="186"/>
      </rPr>
      <t>šampinjon, küüslauk, petersell, toiduõli, söögisool, must pipar),</t>
    </r>
    <r>
      <rPr>
        <sz val="12"/>
        <rFont val="Dussmann"/>
        <family val="2"/>
        <charset val="186"/>
      </rPr>
      <t xml:space="preserve"> valge redis</t>
    </r>
  </si>
  <si>
    <t>Peet, hernes, kaalikas</t>
  </si>
  <si>
    <t>Keedetud peet, hernes, kaalikas</t>
  </si>
  <si>
    <t>Nuikapsas, kikerherned, porrulauk</t>
  </si>
  <si>
    <t>Hiina kapsas, marineeritud punane sibul, mais</t>
  </si>
  <si>
    <r>
      <t>Hiina kapsas, marineeritud punane sibul</t>
    </r>
    <r>
      <rPr>
        <i/>
        <sz val="12"/>
        <rFont val="Dussmann"/>
        <family val="2"/>
        <charset val="186"/>
      </rPr>
      <t xml:space="preserve"> (punane sibul, õunaäädikas, sidrunimahl, must pipar,söögisool, vesi, suhkur)</t>
    </r>
  </si>
  <si>
    <t>Magushapu sealihapada seesamiseemnetega</t>
  </si>
  <si>
    <r>
      <t xml:space="preserve">Sealiha, vesi, porgand, mugulsibul, paprika, tomatipasta, ananassimahl, ananass, sidrunimahl, toiduõli, </t>
    </r>
    <r>
      <rPr>
        <b/>
        <sz val="12"/>
        <color rgb="FF000000"/>
        <rFont val="Dussmann"/>
        <family val="2"/>
        <charset val="186"/>
      </rPr>
      <t>sojakaste</t>
    </r>
    <r>
      <rPr>
        <sz val="12"/>
        <color indexed="8"/>
        <rFont val="Dussmann"/>
        <family val="2"/>
        <charset val="186"/>
      </rPr>
      <t xml:space="preserve">, maisitärklis, küüslauk, suhkur, ingverijuur, söögisool, must pipar, </t>
    </r>
    <r>
      <rPr>
        <b/>
        <sz val="12"/>
        <color rgb="FF000000"/>
        <rFont val="Dussmann"/>
        <family val="2"/>
        <charset val="186"/>
      </rPr>
      <t>seesamiseemned</t>
    </r>
  </si>
  <si>
    <t>Pilaff kanalihaga</t>
  </si>
  <si>
    <t>Riis, vesi, söögisool, kanaliha, porgand, mugulsibul, toiduõli, vesi, küüslauk, söögisool, must pipar, jahvatatud paprika, petersell</t>
  </si>
  <si>
    <t>Hapukoor, sidrunimahl, suhkur</t>
  </si>
  <si>
    <r>
      <t xml:space="preserve">Kartul, kalkuniliha, mugulsibul, vesi, Vahemere ürdid Santa Maria </t>
    </r>
    <r>
      <rPr>
        <i/>
        <sz val="12"/>
        <rFont val="Dussmann"/>
        <family val="2"/>
        <charset val="186"/>
      </rPr>
      <t xml:space="preserve">(Punane paprika (25%), ürdid (25% basiilik, pune, aed-piparrohi, tüümian), koriander, küüslauk, sibul, vürts), </t>
    </r>
    <r>
      <rPr>
        <sz val="12"/>
        <rFont val="Dussmann"/>
        <family val="2"/>
        <charset val="186"/>
      </rPr>
      <t>toiduõli, söögisool, must pipar</t>
    </r>
  </si>
  <si>
    <t>Kartul, šampinjonid, mugulsibul, vesi, Vahemere ürdid Santa Maria (Punane paprika (25%), ürdid (25% basiilik, pune, aed-piparrohi, tüümian), koriander, küüslauk, sibul, vürts), toiduõli, söögisool, must pipar</t>
  </si>
  <si>
    <t>Porgand, röstitud</t>
  </si>
  <si>
    <r>
      <t>Porgand, toiduõli, tüümian, söögisool,</t>
    </r>
    <r>
      <rPr>
        <b/>
        <sz val="12"/>
        <color rgb="FF000000"/>
        <rFont val="Dussmann"/>
        <family val="2"/>
        <charset val="186"/>
      </rPr>
      <t xml:space="preserve"> mesi</t>
    </r>
  </si>
  <si>
    <t>lääts</t>
  </si>
  <si>
    <t>uba</t>
  </si>
  <si>
    <t>seen</t>
  </si>
  <si>
    <t>juurvili</t>
  </si>
  <si>
    <t>köögivili</t>
  </si>
  <si>
    <t>Köögiviljastrooganov (G, L)</t>
  </si>
  <si>
    <r>
      <t xml:space="preserve">Porgand, juurseller, pastinaak, kaalikas, rohelised herned, mugulsibul, tomatipüree, vesi, </t>
    </r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toiduõli, söögisool, must pipar, jahvataud paprika</t>
    </r>
  </si>
  <si>
    <t>hernes</t>
  </si>
  <si>
    <t>kikerhernes</t>
  </si>
  <si>
    <t>läätsed</t>
  </si>
  <si>
    <r>
      <rPr>
        <b/>
        <sz val="12"/>
        <color rgb="FF000000"/>
        <rFont val="Dussmann"/>
        <family val="2"/>
        <charset val="186"/>
      </rPr>
      <t>Täisterapasta, pasta</t>
    </r>
    <r>
      <rPr>
        <sz val="12"/>
        <color indexed="8"/>
        <rFont val="Dussmann"/>
        <family val="2"/>
        <charset val="186"/>
      </rPr>
      <t xml:space="preserve"> </t>
    </r>
    <r>
      <rPr>
        <i/>
        <sz val="12"/>
        <color rgb="FF000000"/>
        <rFont val="Dussmann"/>
        <family val="2"/>
        <charset val="186"/>
      </rPr>
      <t>(</t>
    </r>
    <r>
      <rPr>
        <b/>
        <i/>
        <sz val="12"/>
        <color rgb="FF000000"/>
        <rFont val="Dussmann"/>
        <family val="2"/>
        <charset val="186"/>
      </rPr>
      <t>durumnisujahu,</t>
    </r>
    <r>
      <rPr>
        <i/>
        <sz val="12"/>
        <color rgb="FF000000"/>
        <rFont val="Dussmann"/>
        <family val="2"/>
        <charset val="186"/>
      </rPr>
      <t xml:space="preserve"> vesi)</t>
    </r>
    <r>
      <rPr>
        <sz val="12"/>
        <color indexed="8"/>
        <rFont val="Dussmann"/>
        <family val="2"/>
        <charset val="186"/>
      </rPr>
      <t>, söögisool, vesi, toiduõli</t>
    </r>
  </si>
  <si>
    <t>Tartarkaste (L)</t>
  </si>
  <si>
    <r>
      <rPr>
        <b/>
        <sz val="12"/>
        <color rgb="FF000000"/>
        <rFont val="Dussmann"/>
        <family val="2"/>
        <charset val="186"/>
      </rPr>
      <t>Hapukoor</t>
    </r>
    <r>
      <rPr>
        <sz val="12"/>
        <color indexed="8"/>
        <rFont val="Dussmann"/>
        <family val="2"/>
        <charset val="186"/>
      </rPr>
      <t xml:space="preserve">, </t>
    </r>
    <r>
      <rPr>
        <b/>
        <sz val="12"/>
        <color rgb="FF000000"/>
        <rFont val="Dussmann"/>
        <family val="2"/>
        <charset val="186"/>
      </rPr>
      <t>majonees</t>
    </r>
    <r>
      <rPr>
        <sz val="12"/>
        <color rgb="FF000000"/>
        <rFont val="Dussmann"/>
        <family val="2"/>
        <charset val="186"/>
      </rPr>
      <t>, marineeritud kurk, sidrunimahl, till, petersell, söögisool, must pipar, suhkur</t>
    </r>
  </si>
  <si>
    <t>Borš veiselihaga (G)</t>
  </si>
  <si>
    <t>Borš punaste ubadega (mahe)</t>
  </si>
  <si>
    <t>Mannavaht õunakisselliga (L)</t>
  </si>
  <si>
    <t>Külm hapukoorekaste (L)</t>
  </si>
  <si>
    <t>Hiina kapsa salat spinati ja punase sibulaga</t>
  </si>
  <si>
    <t>Muffin õunaga (G, L)</t>
  </si>
  <si>
    <t>Kanapasta juustuga (G, L)</t>
  </si>
  <si>
    <t>Suvikõrvitsapasta juustuga (G, L) (mahe)</t>
  </si>
  <si>
    <t>Jõhvika-mannavaht piimaga (G, L)</t>
  </si>
  <si>
    <t>Kartulipuder (mahe)</t>
  </si>
  <si>
    <t>Kartuli-kalkuni roog ürtidega</t>
  </si>
  <si>
    <t>Kartuli-seene roog Vahemere ürtidega</t>
  </si>
  <si>
    <t>Marjatarretis vahukoorega (L)</t>
  </si>
  <si>
    <t>Kohupiimakeem mustsõstadega (L)</t>
  </si>
  <si>
    <t>Pannkook moosiga (G)</t>
  </si>
  <si>
    <t>Kartulipüree (G)</t>
  </si>
  <si>
    <r>
      <rPr>
        <b/>
        <sz val="12"/>
        <color rgb="FF000000"/>
        <rFont val="Dussmann"/>
        <family val="2"/>
        <charset val="186"/>
      </rPr>
      <t>Nisujahu</t>
    </r>
    <r>
      <rPr>
        <sz val="12"/>
        <color indexed="8"/>
        <rFont val="Dussmann"/>
        <family val="2"/>
        <charset val="186"/>
      </rPr>
      <t>, vesi,muna, suhkur</t>
    </r>
  </si>
  <si>
    <t>Veiseliha, peet, kapsas, kartul, porgand, mugulsibul, tomatipasta, suhkur, petersell, loorber, must pipar, toiduõli, söögisool, vesi, sidrunimahl</t>
  </si>
  <si>
    <t>Oad, peet, kapsas, kartul, porgand, mugulsibul, tomatipasta, suhkur, petersell, loorber, must pipar, toiduõli, söögisool, vesi, sidrunimahl</t>
  </si>
  <si>
    <r>
      <t xml:space="preserve">manna, piim, vesi, </t>
    </r>
    <r>
      <rPr>
        <b/>
        <sz val="12"/>
        <color rgb="FF000000"/>
        <rFont val="Dussmann"/>
        <family val="2"/>
        <charset val="186"/>
      </rPr>
      <t>vahukoor</t>
    </r>
    <r>
      <rPr>
        <sz val="12"/>
        <color indexed="8"/>
        <rFont val="Dussmann"/>
        <family val="2"/>
        <charset val="186"/>
      </rPr>
      <t>, suhkur, sidrunikoor, sidrunimahl, vanillisuhkur, söögisool, õun, astelpaju, kartulitärklis</t>
    </r>
  </si>
  <si>
    <r>
      <t xml:space="preserve">Maitsestamata </t>
    </r>
    <r>
      <rPr>
        <b/>
        <sz val="12"/>
        <color rgb="FF000000"/>
        <rFont val="Dussmann"/>
        <family val="2"/>
        <charset val="186"/>
      </rPr>
      <t>jogurt</t>
    </r>
    <r>
      <rPr>
        <sz val="12"/>
        <color indexed="8"/>
        <rFont val="Dussmann"/>
        <family val="2"/>
        <charset val="186"/>
      </rPr>
      <t>, kakaopulber, suhkur, kirss</t>
    </r>
  </si>
  <si>
    <t>Hiina kapsas, spinat,  punane sibul</t>
  </si>
  <si>
    <t>jahu, vesi, munad, suhkur</t>
  </si>
  <si>
    <r>
      <rPr>
        <b/>
        <sz val="12"/>
        <color rgb="FF000000"/>
        <rFont val="Dussmann"/>
        <family val="2"/>
        <charset val="186"/>
      </rPr>
      <t xml:space="preserve">Täisterapasta </t>
    </r>
    <r>
      <rPr>
        <i/>
        <sz val="12"/>
        <color rgb="FF000000"/>
        <rFont val="Dussmann"/>
        <family val="2"/>
        <charset val="186"/>
      </rPr>
      <t>(</t>
    </r>
    <r>
      <rPr>
        <b/>
        <i/>
        <sz val="10"/>
        <color rgb="FF000000"/>
        <rFont val="Dussmann"/>
        <family val="2"/>
        <charset val="186"/>
      </rPr>
      <t>durumnisujahu</t>
    </r>
    <r>
      <rPr>
        <i/>
        <sz val="10"/>
        <color rgb="FF000000"/>
        <rFont val="Dussmann"/>
        <family val="2"/>
        <charset val="186"/>
      </rPr>
      <t>, vesi)</t>
    </r>
    <r>
      <rPr>
        <sz val="12"/>
        <color rgb="FF000000"/>
        <rFont val="Dussmann"/>
        <family val="2"/>
        <charset val="186"/>
      </rPr>
      <t>,</t>
    </r>
    <r>
      <rPr>
        <sz val="12"/>
        <color indexed="8"/>
        <rFont val="Dussmann"/>
        <family val="2"/>
        <charset val="186"/>
      </rPr>
      <t xml:space="preserve"> kanaliha, suvikõrvits, toiduõli, mugulsibul, </t>
    </r>
    <r>
      <rPr>
        <b/>
        <sz val="12"/>
        <color rgb="FF000000"/>
        <rFont val="Dussmann"/>
        <family val="2"/>
        <charset val="186"/>
      </rPr>
      <t>juust</t>
    </r>
    <r>
      <rPr>
        <sz val="12"/>
        <color indexed="8"/>
        <rFont val="Dussmann"/>
        <family val="2"/>
        <charset val="186"/>
      </rPr>
      <t>, petersell, vesi, söögisool, must pipar</t>
    </r>
  </si>
  <si>
    <r>
      <rPr>
        <b/>
        <sz val="12"/>
        <rFont val="Dussmann"/>
        <family val="2"/>
        <charset val="186"/>
      </rPr>
      <t>Täisterapasta</t>
    </r>
    <r>
      <rPr>
        <b/>
        <i/>
        <sz val="12"/>
        <rFont val="Dussmann"/>
        <family val="2"/>
        <charset val="186"/>
      </rPr>
      <t xml:space="preserve"> </t>
    </r>
    <r>
      <rPr>
        <i/>
        <sz val="10"/>
        <rFont val="Dussmann"/>
        <family val="2"/>
        <charset val="186"/>
      </rPr>
      <t>(</t>
    </r>
    <r>
      <rPr>
        <b/>
        <i/>
        <sz val="10"/>
        <rFont val="Dussmann"/>
        <family val="2"/>
        <charset val="186"/>
      </rPr>
      <t>durumnisujahu</t>
    </r>
    <r>
      <rPr>
        <i/>
        <sz val="10"/>
        <rFont val="Dussmann"/>
        <family val="2"/>
        <charset val="186"/>
      </rPr>
      <t>, vesi)</t>
    </r>
    <r>
      <rPr>
        <sz val="12"/>
        <rFont val="Dussmann"/>
        <family val="2"/>
        <charset val="186"/>
      </rPr>
      <t xml:space="preserve">, suvikõrvits, toiduõli, mugulsibul,  </t>
    </r>
    <r>
      <rPr>
        <b/>
        <sz val="12"/>
        <rFont val="Dussmann"/>
        <family val="2"/>
        <charset val="186"/>
      </rPr>
      <t>juust</t>
    </r>
    <r>
      <rPr>
        <sz val="12"/>
        <rFont val="Dussmann"/>
        <family val="2"/>
        <charset val="186"/>
      </rPr>
      <t>, petersell, vesi, söögisool, must pipar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</si>
</sst>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0;[Red]0.00"/>
  </numFmts>
  <fonts count="37">
    <font>
      <sz val="11"/>
      <color theme="1"/>
      <name val="Dussmann"/>
      <family val="2"/>
      <charset val="186"/>
    </font>
    <font>
      <sz val="11"/>
      <color theme="1"/>
      <name val="Aptos Narrow"/>
      <family val="2"/>
      <scheme val="minor"/>
    </font>
    <font>
      <sz val="11"/>
      <color theme="1"/>
      <name val="Dussmann"/>
      <family val="2"/>
      <charset val="186"/>
    </font>
    <font>
      <sz val="12"/>
      <color theme="1"/>
      <name val="Dussmann"/>
      <family val="2"/>
      <charset val="186"/>
    </font>
    <font>
      <sz val="12"/>
      <name val="Dussmann"/>
      <family val="2"/>
      <charset val="186"/>
    </font>
    <font>
      <b/>
      <sz val="24"/>
      <color indexed="8"/>
      <name val="Dussmann"/>
      <family val="2"/>
      <charset val="186"/>
    </font>
    <font>
      <b/>
      <sz val="18"/>
      <color rgb="FFFF0000"/>
      <name val="Dussmann"/>
      <family val="2"/>
      <charset val="186"/>
    </font>
    <font>
      <b/>
      <sz val="12"/>
      <color theme="1"/>
      <name val="Dussmann"/>
      <family val="2"/>
      <charset val="186"/>
    </font>
    <font>
      <sz val="14"/>
      <color indexed="8"/>
      <name val="Dussmann"/>
      <family val="2"/>
      <charset val="186"/>
    </font>
    <font>
      <sz val="12"/>
      <color indexed="8"/>
      <name val="Dussmann"/>
      <family val="2"/>
      <charset val="186"/>
    </font>
    <font>
      <sz val="14"/>
      <name val="Dussmann"/>
      <family val="2"/>
      <charset val="186"/>
    </font>
    <font>
      <sz val="12"/>
      <color rgb="FFFF0000"/>
      <name val="Dussmann"/>
      <family val="2"/>
      <charset val="186"/>
    </font>
    <font>
      <b/>
      <sz val="12"/>
      <color indexed="8"/>
      <name val="Dussmann"/>
      <family val="2"/>
      <charset val="186"/>
    </font>
    <font>
      <b/>
      <sz val="12"/>
      <name val="Dussmann"/>
      <family val="2"/>
      <charset val="186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sz val="14"/>
      <color theme="1"/>
      <name val="Dussmann"/>
      <family val="2"/>
      <charset val="186"/>
    </font>
    <font>
      <b/>
      <sz val="24"/>
      <name val="Dussmann"/>
      <family val="2"/>
      <charset val="186"/>
    </font>
    <font>
      <sz val="8"/>
      <name val="Dussmann"/>
      <family val="2"/>
      <charset val="186"/>
    </font>
    <font>
      <sz val="14"/>
      <name val="Dussmann"/>
      <family val="2"/>
      <charset val="186"/>
    </font>
    <font>
      <sz val="14"/>
      <color rgb="FF000000"/>
      <name val="Dussmann"/>
      <family val="2"/>
      <charset val="186"/>
    </font>
    <font>
      <sz val="11"/>
      <name val="Dussmann"/>
      <family val="2"/>
      <charset val="186"/>
    </font>
    <font>
      <b/>
      <sz val="14"/>
      <color indexed="8"/>
      <name val="Dussmann"/>
      <family val="2"/>
      <charset val="186"/>
    </font>
    <font>
      <b/>
      <sz val="14"/>
      <color rgb="FFFF0000"/>
      <name val="Dussmann"/>
      <family val="2"/>
      <charset val="186"/>
    </font>
    <font>
      <sz val="14"/>
      <color indexed="8"/>
      <name val="Dussmann"/>
      <family val="2"/>
      <charset val="186"/>
    </font>
    <font>
      <b/>
      <sz val="12"/>
      <color rgb="FF000000"/>
      <name val="Dussmann"/>
      <family val="2"/>
      <charset val="186"/>
    </font>
    <font>
      <sz val="12"/>
      <color rgb="FF000000"/>
      <name val="Dussmann"/>
      <family val="2"/>
      <charset val="186"/>
    </font>
    <font>
      <b/>
      <i/>
      <sz val="10"/>
      <color rgb="FF000000"/>
      <name val="Dussmann"/>
      <family val="2"/>
      <charset val="186"/>
    </font>
    <font>
      <i/>
      <sz val="10"/>
      <name val="Dussmann"/>
      <family val="2"/>
      <charset val="186"/>
    </font>
    <font>
      <b/>
      <i/>
      <sz val="10"/>
      <name val="Dussmann"/>
      <family val="2"/>
      <charset val="186"/>
    </font>
    <font>
      <b/>
      <i/>
      <sz val="12"/>
      <name val="Dussmann"/>
      <family val="2"/>
      <charset val="186"/>
    </font>
    <font>
      <i/>
      <sz val="10"/>
      <color rgb="FF000000"/>
      <name val="Dussmann"/>
      <family val="2"/>
      <charset val="186"/>
    </font>
    <font>
      <i/>
      <sz val="12"/>
      <color rgb="FF000000"/>
      <name val="Dussmann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14"/>
      <name val="Dussmann"/>
      <family val="2"/>
      <charset val="186"/>
    </font>
    <font>
      <b/>
      <i/>
      <sz val="12"/>
      <color rgb="FF000000"/>
      <name val="Dussmann"/>
      <family val="2"/>
      <charset val="186"/>
    </font>
    <font>
      <i/>
      <sz val="12"/>
      <name val="Dussmann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6EB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0DFB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" fillId="0" borderId="0"/>
    <xf numFmtId="0" fontId="33" fillId="0" borderId="0"/>
  </cellStyleXfs>
  <cellXfs count="38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4" fillId="0" borderId="1" xfId="0" applyFont="1" applyBorder="1"/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2" xfId="0" applyFont="1" applyFill="1" applyBorder="1" applyAlignment="1">
      <alignment vertical="center"/>
    </xf>
    <xf numFmtId="49" fontId="8" fillId="3" borderId="2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49" fontId="8" fillId="3" borderId="2" xfId="0" applyNumberFormat="1" applyFont="1" applyFill="1" applyBorder="1" applyAlignment="1">
      <alignment horizontal="left" vertical="center" wrapText="1"/>
    </xf>
    <xf numFmtId="165" fontId="9" fillId="3" borderId="2" xfId="0" applyNumberFormat="1" applyFont="1" applyFill="1" applyBorder="1" applyAlignment="1">
      <alignment horizontal="right" vertical="center" wrapText="1"/>
    </xf>
    <xf numFmtId="165" fontId="9" fillId="0" borderId="2" xfId="0" applyNumberFormat="1" applyFont="1" applyBorder="1" applyAlignment="1">
      <alignment horizontal="right" vertical="center" wrapText="1"/>
    </xf>
    <xf numFmtId="0" fontId="3" fillId="3" borderId="2" xfId="0" applyFont="1" applyFill="1" applyBorder="1"/>
    <xf numFmtId="2" fontId="9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wrapText="1"/>
    </xf>
    <xf numFmtId="0" fontId="11" fillId="0" borderId="0" xfId="0" applyFont="1"/>
    <xf numFmtId="0" fontId="11" fillId="3" borderId="0" xfId="0" applyFont="1" applyFill="1"/>
    <xf numFmtId="0" fontId="4" fillId="3" borderId="0" xfId="0" applyFont="1" applyFill="1"/>
    <xf numFmtId="2" fontId="4" fillId="3" borderId="2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3" fillId="3" borderId="0" xfId="0" applyFont="1" applyFill="1"/>
    <xf numFmtId="0" fontId="3" fillId="0" borderId="2" xfId="0" applyFont="1" applyBorder="1" applyAlignment="1">
      <alignment vertical="top"/>
    </xf>
    <xf numFmtId="0" fontId="3" fillId="0" borderId="2" xfId="0" applyFont="1" applyBorder="1"/>
    <xf numFmtId="0" fontId="4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49" fontId="12" fillId="0" borderId="2" xfId="0" applyNumberFormat="1" applyFont="1" applyBorder="1" applyAlignment="1">
      <alignment wrapText="1"/>
    </xf>
    <xf numFmtId="49" fontId="9" fillId="0" borderId="0" xfId="0" applyNumberFormat="1" applyFont="1" applyAlignment="1">
      <alignment wrapText="1"/>
    </xf>
    <xf numFmtId="2" fontId="9" fillId="0" borderId="0" xfId="0" applyNumberFormat="1" applyFont="1" applyAlignment="1">
      <alignment wrapText="1"/>
    </xf>
    <xf numFmtId="2" fontId="4" fillId="3" borderId="2" xfId="0" applyNumberFormat="1" applyFont="1" applyFill="1" applyBorder="1" applyAlignment="1">
      <alignment horizontal="right" wrapText="1"/>
    </xf>
    <xf numFmtId="2" fontId="13" fillId="3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vertical="center"/>
    </xf>
    <xf numFmtId="2" fontId="9" fillId="3" borderId="0" xfId="0" applyNumberFormat="1" applyFont="1" applyFill="1" applyAlignment="1">
      <alignment wrapText="1"/>
    </xf>
    <xf numFmtId="2" fontId="9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vertical="center" wrapText="1"/>
    </xf>
    <xf numFmtId="2" fontId="4" fillId="3" borderId="2" xfId="0" applyNumberFormat="1" applyFont="1" applyFill="1" applyBorder="1" applyAlignment="1">
      <alignment wrapText="1"/>
    </xf>
    <xf numFmtId="2" fontId="13" fillId="3" borderId="2" xfId="0" applyNumberFormat="1" applyFont="1" applyFill="1" applyBorder="1" applyAlignment="1">
      <alignment wrapText="1"/>
    </xf>
    <xf numFmtId="49" fontId="4" fillId="0" borderId="2" xfId="0" applyNumberFormat="1" applyFont="1" applyBorder="1" applyAlignment="1">
      <alignment vertical="center" wrapText="1"/>
    </xf>
    <xf numFmtId="49" fontId="12" fillId="0" borderId="2" xfId="0" applyNumberFormat="1" applyFont="1" applyBorder="1" applyAlignment="1">
      <alignment vertical="center" wrapText="1"/>
    </xf>
    <xf numFmtId="49" fontId="13" fillId="3" borderId="2" xfId="0" applyNumberFormat="1" applyFont="1" applyFill="1" applyBorder="1" applyAlignment="1">
      <alignment horizontal="right" wrapText="1"/>
    </xf>
    <xf numFmtId="2" fontId="13" fillId="3" borderId="3" xfId="0" applyNumberFormat="1" applyFont="1" applyFill="1" applyBorder="1" applyAlignment="1">
      <alignment wrapText="1"/>
    </xf>
    <xf numFmtId="164" fontId="13" fillId="4" borderId="7" xfId="0" applyNumberFormat="1" applyFont="1" applyFill="1" applyBorder="1" applyAlignment="1">
      <alignment horizontal="right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15" fillId="0" borderId="0" xfId="0" applyFont="1"/>
    <xf numFmtId="0" fontId="15" fillId="3" borderId="0" xfId="0" applyFont="1" applyFill="1" applyAlignment="1">
      <alignment horizontal="center"/>
    </xf>
    <xf numFmtId="0" fontId="15" fillId="3" borderId="0" xfId="0" applyFont="1" applyFill="1"/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0" fillId="6" borderId="2" xfId="0" applyFill="1" applyBorder="1"/>
    <xf numFmtId="0" fontId="0" fillId="0" borderId="2" xfId="0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165" fontId="12" fillId="3" borderId="2" xfId="0" applyNumberFormat="1" applyFont="1" applyFill="1" applyBorder="1" applyAlignment="1">
      <alignment horizontal="right" vertical="center" wrapText="1"/>
    </xf>
    <xf numFmtId="2" fontId="12" fillId="0" borderId="2" xfId="0" applyNumberFormat="1" applyFont="1" applyBorder="1" applyAlignment="1">
      <alignment wrapText="1"/>
    </xf>
    <xf numFmtId="49" fontId="7" fillId="2" borderId="2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wrapText="1"/>
    </xf>
    <xf numFmtId="0" fontId="16" fillId="0" borderId="2" xfId="0" applyFont="1" applyBorder="1" applyAlignment="1">
      <alignment horizontal="right"/>
    </xf>
    <xf numFmtId="0" fontId="0" fillId="0" borderId="4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5" fillId="0" borderId="1" xfId="0" applyFont="1" applyBorder="1"/>
    <xf numFmtId="0" fontId="0" fillId="6" borderId="2" xfId="0" applyFill="1" applyBorder="1" applyAlignment="1">
      <alignment horizontal="center"/>
    </xf>
    <xf numFmtId="49" fontId="0" fillId="3" borderId="3" xfId="0" applyNumberForma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0" fillId="12" borderId="2" xfId="0" applyFill="1" applyBorder="1"/>
    <xf numFmtId="0" fontId="0" fillId="7" borderId="2" xfId="0" applyFill="1" applyBorder="1" applyAlignment="1">
      <alignment horizontal="center"/>
    </xf>
    <xf numFmtId="49" fontId="0" fillId="0" borderId="4" xfId="0" applyNumberFormat="1" applyBorder="1" applyAlignment="1">
      <alignment horizontal="right" vertical="center"/>
    </xf>
    <xf numFmtId="49" fontId="0" fillId="0" borderId="4" xfId="0" applyNumberFormat="1" applyBorder="1" applyAlignment="1">
      <alignment horizontal="right" vertical="center" wrapText="1"/>
    </xf>
    <xf numFmtId="0" fontId="15" fillId="5" borderId="17" xfId="0" applyFont="1" applyFill="1" applyBorder="1" applyAlignment="1">
      <alignment horizontal="center" vertical="center"/>
    </xf>
    <xf numFmtId="49" fontId="0" fillId="0" borderId="17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0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3" fillId="0" borderId="0" xfId="0" applyFont="1"/>
    <xf numFmtId="0" fontId="10" fillId="0" borderId="1" xfId="0" applyFont="1" applyBorder="1"/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/>
    <xf numFmtId="49" fontId="22" fillId="0" borderId="2" xfId="0" applyNumberFormat="1" applyFont="1" applyBorder="1" applyAlignment="1">
      <alignment wrapText="1"/>
    </xf>
    <xf numFmtId="0" fontId="16" fillId="0" borderId="2" xfId="0" applyFont="1" applyBorder="1" applyAlignment="1">
      <alignment vertical="top"/>
    </xf>
    <xf numFmtId="0" fontId="16" fillId="0" borderId="2" xfId="0" applyFont="1" applyBorder="1"/>
    <xf numFmtId="0" fontId="16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wrapText="1"/>
    </xf>
    <xf numFmtId="49" fontId="9" fillId="3" borderId="2" xfId="0" applyNumberFormat="1" applyFont="1" applyFill="1" applyBorder="1" applyAlignment="1">
      <alignment horizontal="left" vertical="center" wrapText="1"/>
    </xf>
    <xf numFmtId="164" fontId="13" fillId="4" borderId="18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 vertical="top"/>
    </xf>
    <xf numFmtId="49" fontId="8" fillId="0" borderId="18" xfId="0" applyNumberFormat="1" applyFont="1" applyBorder="1" applyAlignment="1">
      <alignment horizontal="right" vertical="center" wrapText="1"/>
    </xf>
    <xf numFmtId="49" fontId="9" fillId="0" borderId="19" xfId="0" applyNumberFormat="1" applyFont="1" applyBorder="1" applyAlignment="1">
      <alignment horizontal="left" vertical="center" wrapText="1"/>
    </xf>
    <xf numFmtId="165" fontId="9" fillId="3" borderId="18" xfId="0" applyNumberFormat="1" applyFont="1" applyFill="1" applyBorder="1" applyAlignment="1">
      <alignment horizontal="right" vertical="center" wrapText="1"/>
    </xf>
    <xf numFmtId="49" fontId="8" fillId="3" borderId="18" xfId="0" applyNumberFormat="1" applyFont="1" applyFill="1" applyBorder="1" applyAlignment="1">
      <alignment vertical="center" wrapText="1"/>
    </xf>
    <xf numFmtId="2" fontId="9" fillId="0" borderId="18" xfId="0" applyNumberFormat="1" applyFont="1" applyBorder="1" applyAlignment="1">
      <alignment horizontal="right" vertical="center" wrapText="1"/>
    </xf>
    <xf numFmtId="49" fontId="0" fillId="0" borderId="18" xfId="0" applyNumberForma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5" fillId="5" borderId="18" xfId="0" applyFont="1" applyFill="1" applyBorder="1" applyAlignment="1">
      <alignment horizontal="center" vertical="center"/>
    </xf>
    <xf numFmtId="49" fontId="0" fillId="0" borderId="18" xfId="0" applyNumberForma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49" fontId="9" fillId="3" borderId="2" xfId="0" quotePrefix="1" applyNumberFormat="1" applyFont="1" applyFill="1" applyBorder="1" applyAlignment="1">
      <alignment horizontal="left" vertical="center" wrapText="1"/>
    </xf>
    <xf numFmtId="2" fontId="4" fillId="13" borderId="18" xfId="0" applyNumberFormat="1" applyFont="1" applyFill="1" applyBorder="1" applyAlignment="1">
      <alignment wrapText="1"/>
    </xf>
    <xf numFmtId="2" fontId="26" fillId="0" borderId="18" xfId="0" applyNumberFormat="1" applyFont="1" applyBorder="1" applyAlignment="1">
      <alignment wrapText="1"/>
    </xf>
    <xf numFmtId="2" fontId="26" fillId="13" borderId="18" xfId="0" applyNumberFormat="1" applyFont="1" applyFill="1" applyBorder="1" applyAlignment="1">
      <alignment horizontal="right" wrapText="1"/>
    </xf>
    <xf numFmtId="2" fontId="26" fillId="13" borderId="18" xfId="0" applyNumberFormat="1" applyFont="1" applyFill="1" applyBorder="1" applyAlignment="1">
      <alignment wrapText="1"/>
    </xf>
    <xf numFmtId="165" fontId="26" fillId="13" borderId="18" xfId="0" applyNumberFormat="1" applyFont="1" applyFill="1" applyBorder="1" applyAlignment="1">
      <alignment vertical="center" wrapText="1"/>
    </xf>
    <xf numFmtId="2" fontId="4" fillId="13" borderId="18" xfId="0" applyNumberFormat="1" applyFont="1" applyFill="1" applyBorder="1" applyAlignment="1">
      <alignment vertical="center" wrapText="1"/>
    </xf>
    <xf numFmtId="2" fontId="26" fillId="0" borderId="18" xfId="0" applyNumberFormat="1" applyFont="1" applyBorder="1" applyAlignment="1">
      <alignment vertical="center" wrapText="1"/>
    </xf>
    <xf numFmtId="2" fontId="26" fillId="13" borderId="18" xfId="0" applyNumberFormat="1" applyFont="1" applyFill="1" applyBorder="1" applyAlignment="1">
      <alignment horizontal="right" vertical="center" wrapText="1"/>
    </xf>
    <xf numFmtId="2" fontId="26" fillId="13" borderId="18" xfId="0" applyNumberFormat="1" applyFont="1" applyFill="1" applyBorder="1" applyAlignment="1">
      <alignment vertical="center" wrapText="1"/>
    </xf>
    <xf numFmtId="2" fontId="4" fillId="13" borderId="18" xfId="0" applyNumberFormat="1" applyFont="1" applyFill="1" applyBorder="1" applyAlignment="1">
      <alignment horizontal="right" vertical="center" wrapText="1"/>
    </xf>
    <xf numFmtId="2" fontId="26" fillId="0" borderId="18" xfId="0" applyNumberFormat="1" applyFont="1" applyBorder="1" applyAlignment="1">
      <alignment horizontal="right" vertical="center" wrapText="1"/>
    </xf>
    <xf numFmtId="49" fontId="9" fillId="3" borderId="18" xfId="0" applyNumberFormat="1" applyFont="1" applyFill="1" applyBorder="1" applyAlignment="1">
      <alignment horizontal="left" vertical="center" wrapText="1"/>
    </xf>
    <xf numFmtId="165" fontId="9" fillId="0" borderId="18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/>
    </xf>
    <xf numFmtId="49" fontId="22" fillId="0" borderId="2" xfId="0" applyNumberFormat="1" applyFont="1" applyBorder="1" applyAlignment="1">
      <alignment horizontal="right" vertical="center" wrapText="1"/>
    </xf>
    <xf numFmtId="49" fontId="10" fillId="0" borderId="2" xfId="0" applyNumberFormat="1" applyFont="1" applyBorder="1" applyAlignment="1">
      <alignment horizontal="right" vertical="center" wrapText="1"/>
    </xf>
    <xf numFmtId="49" fontId="22" fillId="0" borderId="2" xfId="0" applyNumberFormat="1" applyFont="1" applyBorder="1" applyAlignment="1">
      <alignment horizontal="right" wrapText="1"/>
    </xf>
    <xf numFmtId="0" fontId="16" fillId="3" borderId="2" xfId="0" applyFont="1" applyFill="1" applyBorder="1" applyAlignment="1">
      <alignment horizontal="right" vertical="center"/>
    </xf>
    <xf numFmtId="0" fontId="16" fillId="3" borderId="2" xfId="0" applyFont="1" applyFill="1" applyBorder="1" applyAlignment="1">
      <alignment horizontal="right"/>
    </xf>
    <xf numFmtId="2" fontId="9" fillId="3" borderId="2" xfId="0" applyNumberFormat="1" applyFont="1" applyFill="1" applyBorder="1" applyAlignment="1">
      <alignment horizontal="right" vertical="center" wrapText="1"/>
    </xf>
    <xf numFmtId="49" fontId="0" fillId="3" borderId="0" xfId="0" applyNumberFormat="1" applyFill="1" applyAlignment="1">
      <alignment horizontal="center" vertical="center" wrapText="1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9" xfId="1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10" fillId="0" borderId="18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horizontal="left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wrapText="1"/>
    </xf>
    <xf numFmtId="49" fontId="8" fillId="0" borderId="18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49" fontId="4" fillId="0" borderId="18" xfId="0" applyNumberFormat="1" applyFont="1" applyBorder="1" applyAlignment="1">
      <alignment wrapText="1"/>
    </xf>
    <xf numFmtId="49" fontId="4" fillId="3" borderId="18" xfId="0" applyNumberFormat="1" applyFont="1" applyFill="1" applyBorder="1" applyAlignment="1">
      <alignment wrapText="1"/>
    </xf>
    <xf numFmtId="2" fontId="9" fillId="0" borderId="18" xfId="0" applyNumberFormat="1" applyFont="1" applyBorder="1" applyAlignment="1">
      <alignment wrapText="1"/>
    </xf>
    <xf numFmtId="49" fontId="8" fillId="3" borderId="18" xfId="0" applyNumberFormat="1" applyFont="1" applyFill="1" applyBorder="1" applyAlignment="1">
      <alignment horizontal="left" vertical="center" wrapText="1"/>
    </xf>
    <xf numFmtId="49" fontId="10" fillId="0" borderId="18" xfId="0" applyNumberFormat="1" applyFont="1" applyBorder="1" applyAlignment="1">
      <alignment horizontal="left" vertical="center" wrapText="1"/>
    </xf>
    <xf numFmtId="49" fontId="9" fillId="0" borderId="18" xfId="0" applyNumberFormat="1" applyFont="1" applyBorder="1" applyAlignment="1">
      <alignment wrapText="1"/>
    </xf>
    <xf numFmtId="49" fontId="8" fillId="0" borderId="18" xfId="0" applyNumberFormat="1" applyFont="1" applyBorder="1" applyAlignment="1">
      <alignment horizontal="left" wrapText="1"/>
    </xf>
    <xf numFmtId="0" fontId="16" fillId="0" borderId="18" xfId="0" applyFont="1" applyBorder="1" applyAlignment="1">
      <alignment vertical="top"/>
    </xf>
    <xf numFmtId="0" fontId="4" fillId="3" borderId="18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vertical="center"/>
    </xf>
    <xf numFmtId="0" fontId="16" fillId="0" borderId="18" xfId="0" applyFont="1" applyBorder="1"/>
    <xf numFmtId="49" fontId="10" fillId="3" borderId="18" xfId="0" applyNumberFormat="1" applyFont="1" applyFill="1" applyBorder="1"/>
    <xf numFmtId="49" fontId="4" fillId="0" borderId="18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right" wrapText="1"/>
    </xf>
    <xf numFmtId="49" fontId="22" fillId="0" borderId="18" xfId="0" applyNumberFormat="1" applyFont="1" applyBorder="1" applyAlignment="1">
      <alignment wrapText="1"/>
    </xf>
    <xf numFmtId="0" fontId="16" fillId="0" borderId="18" xfId="0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wrapText="1"/>
    </xf>
    <xf numFmtId="0" fontId="3" fillId="3" borderId="18" xfId="0" applyFont="1" applyFill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3" fillId="3" borderId="18" xfId="0" applyFont="1" applyFill="1" applyBorder="1"/>
    <xf numFmtId="49" fontId="10" fillId="0" borderId="18" xfId="0" applyNumberFormat="1" applyFont="1" applyBorder="1" applyAlignment="1">
      <alignment wrapText="1"/>
    </xf>
    <xf numFmtId="49" fontId="12" fillId="0" borderId="18" xfId="0" applyNumberFormat="1" applyFont="1" applyBorder="1" applyAlignment="1">
      <alignment wrapText="1"/>
    </xf>
    <xf numFmtId="0" fontId="3" fillId="0" borderId="18" xfId="0" applyFont="1" applyBorder="1" applyAlignment="1">
      <alignment vertical="top"/>
    </xf>
    <xf numFmtId="49" fontId="10" fillId="3" borderId="18" xfId="0" applyNumberFormat="1" applyFont="1" applyFill="1" applyBorder="1" applyAlignment="1">
      <alignment vertical="center" wrapText="1"/>
    </xf>
    <xf numFmtId="0" fontId="3" fillId="0" borderId="18" xfId="0" applyFont="1" applyBorder="1"/>
    <xf numFmtId="0" fontId="3" fillId="0" borderId="18" xfId="0" applyFont="1" applyBorder="1" applyAlignment="1">
      <alignment vertical="center"/>
    </xf>
    <xf numFmtId="49" fontId="9" fillId="0" borderId="18" xfId="0" applyNumberFormat="1" applyFont="1" applyBorder="1" applyAlignment="1">
      <alignment horizontal="left" vertical="center"/>
    </xf>
    <xf numFmtId="49" fontId="10" fillId="3" borderId="18" xfId="0" applyNumberFormat="1" applyFont="1" applyFill="1" applyBorder="1" applyAlignment="1">
      <alignment wrapText="1"/>
    </xf>
    <xf numFmtId="165" fontId="4" fillId="3" borderId="18" xfId="0" applyNumberFormat="1" applyFont="1" applyFill="1" applyBorder="1" applyAlignment="1">
      <alignment horizontal="right" vertical="center" wrapText="1"/>
    </xf>
    <xf numFmtId="49" fontId="10" fillId="3" borderId="18" xfId="0" applyNumberFormat="1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165" fontId="4" fillId="0" borderId="18" xfId="0" applyNumberFormat="1" applyFont="1" applyBorder="1" applyAlignment="1">
      <alignment horizontal="right" vertical="center" wrapText="1"/>
    </xf>
    <xf numFmtId="49" fontId="4" fillId="0" borderId="18" xfId="0" applyNumberFormat="1" applyFont="1" applyBorder="1" applyAlignment="1">
      <alignment vertical="center" wrapText="1"/>
    </xf>
    <xf numFmtId="0" fontId="20" fillId="0" borderId="18" xfId="0" applyFont="1" applyBorder="1" applyAlignment="1">
      <alignment wrapText="1"/>
    </xf>
    <xf numFmtId="2" fontId="4" fillId="0" borderId="18" xfId="0" applyNumberFormat="1" applyFont="1" applyBorder="1" applyAlignment="1">
      <alignment horizontal="right" vertical="center" wrapText="1"/>
    </xf>
    <xf numFmtId="49" fontId="12" fillId="0" borderId="18" xfId="0" applyNumberFormat="1" applyFont="1" applyBorder="1" applyAlignment="1">
      <alignment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2" fontId="4" fillId="0" borderId="18" xfId="0" applyNumberFormat="1" applyFont="1" applyBorder="1" applyAlignment="1">
      <alignment wrapText="1"/>
    </xf>
    <xf numFmtId="2" fontId="13" fillId="3" borderId="18" xfId="0" applyNumberFormat="1" applyFont="1" applyFill="1" applyBorder="1" applyAlignment="1">
      <alignment wrapText="1"/>
    </xf>
    <xf numFmtId="164" fontId="13" fillId="4" borderId="20" xfId="0" applyNumberFormat="1" applyFont="1" applyFill="1" applyBorder="1" applyAlignment="1">
      <alignment horizontal="right"/>
    </xf>
    <xf numFmtId="164" fontId="13" fillId="4" borderId="19" xfId="0" applyNumberFormat="1" applyFont="1" applyFill="1" applyBorder="1" applyAlignment="1">
      <alignment horizontal="right"/>
    </xf>
    <xf numFmtId="2" fontId="4" fillId="3" borderId="17" xfId="0" applyNumberFormat="1" applyFont="1" applyFill="1" applyBorder="1" applyAlignment="1">
      <alignment wrapText="1"/>
    </xf>
    <xf numFmtId="2" fontId="13" fillId="3" borderId="0" xfId="0" applyNumberFormat="1" applyFont="1" applyFill="1" applyAlignment="1">
      <alignment horizontal="right" wrapText="1"/>
    </xf>
    <xf numFmtId="2" fontId="13" fillId="3" borderId="11" xfId="0" applyNumberFormat="1" applyFont="1" applyFill="1" applyBorder="1" applyAlignment="1">
      <alignment horizontal="right" wrapText="1"/>
    </xf>
    <xf numFmtId="2" fontId="13" fillId="3" borderId="13" xfId="0" applyNumberFormat="1" applyFont="1" applyFill="1" applyBorder="1" applyAlignment="1">
      <alignment horizontal="right" wrapText="1"/>
    </xf>
    <xf numFmtId="2" fontId="13" fillId="3" borderId="1" xfId="0" applyNumberFormat="1" applyFont="1" applyFill="1" applyBorder="1" applyAlignment="1">
      <alignment horizontal="right" wrapText="1"/>
    </xf>
    <xf numFmtId="49" fontId="19" fillId="3" borderId="18" xfId="0" applyNumberFormat="1" applyFont="1" applyFill="1" applyBorder="1" applyAlignment="1">
      <alignment horizontal="left" vertical="center" wrapText="1"/>
    </xf>
    <xf numFmtId="49" fontId="16" fillId="3" borderId="18" xfId="0" applyNumberFormat="1" applyFont="1" applyFill="1" applyBorder="1" applyAlignment="1">
      <alignment vertical="center" wrapText="1"/>
    </xf>
    <xf numFmtId="0" fontId="16" fillId="0" borderId="18" xfId="0" applyFont="1" applyBorder="1" applyAlignment="1">
      <alignment horizontal="right" vertical="top"/>
    </xf>
    <xf numFmtId="0" fontId="16" fillId="0" borderId="18" xfId="0" applyFont="1" applyBorder="1" applyAlignment="1">
      <alignment horizontal="right"/>
    </xf>
    <xf numFmtId="0" fontId="10" fillId="0" borderId="18" xfId="0" applyFont="1" applyBorder="1"/>
    <xf numFmtId="0" fontId="16" fillId="0" borderId="18" xfId="0" applyFont="1" applyBorder="1" applyAlignment="1">
      <alignment vertical="center"/>
    </xf>
    <xf numFmtId="49" fontId="8" fillId="0" borderId="18" xfId="0" applyNumberFormat="1" applyFont="1" applyBorder="1" applyAlignment="1">
      <alignment horizontal="left" vertical="center"/>
    </xf>
    <xf numFmtId="49" fontId="24" fillId="0" borderId="18" xfId="0" applyNumberFormat="1" applyFont="1" applyBorder="1" applyAlignment="1">
      <alignment horizontal="right" wrapText="1"/>
    </xf>
    <xf numFmtId="2" fontId="12" fillId="0" borderId="18" xfId="0" applyNumberFormat="1" applyFont="1" applyBorder="1" applyAlignment="1">
      <alignment wrapText="1"/>
    </xf>
    <xf numFmtId="164" fontId="13" fillId="4" borderId="9" xfId="0" applyNumberFormat="1" applyFont="1" applyFill="1" applyBorder="1" applyAlignment="1">
      <alignment horizontal="right"/>
    </xf>
    <xf numFmtId="49" fontId="22" fillId="0" borderId="18" xfId="0" applyNumberFormat="1" applyFont="1" applyBorder="1" applyAlignment="1">
      <alignment vertical="center" wrapText="1"/>
    </xf>
    <xf numFmtId="49" fontId="24" fillId="0" borderId="18" xfId="0" applyNumberFormat="1" applyFont="1" applyBorder="1" applyAlignment="1">
      <alignment horizontal="right" vertical="center" wrapText="1"/>
    </xf>
    <xf numFmtId="0" fontId="16" fillId="3" borderId="18" xfId="0" applyFont="1" applyFill="1" applyBorder="1" applyAlignment="1">
      <alignment vertical="center"/>
    </xf>
    <xf numFmtId="2" fontId="9" fillId="0" borderId="18" xfId="0" applyNumberFormat="1" applyFont="1" applyBorder="1" applyAlignment="1">
      <alignment vertical="center" wrapText="1"/>
    </xf>
    <xf numFmtId="0" fontId="16" fillId="3" borderId="18" xfId="0" applyFont="1" applyFill="1" applyBorder="1"/>
    <xf numFmtId="2" fontId="9" fillId="3" borderId="18" xfId="0" applyNumberFormat="1" applyFont="1" applyFill="1" applyBorder="1" applyAlignment="1">
      <alignment wrapText="1"/>
    </xf>
    <xf numFmtId="2" fontId="9" fillId="0" borderId="18" xfId="0" applyNumberFormat="1" applyFont="1" applyBorder="1" applyAlignment="1">
      <alignment horizontal="right" wrapText="1"/>
    </xf>
    <xf numFmtId="0" fontId="16" fillId="0" borderId="18" xfId="0" applyFont="1" applyBorder="1" applyAlignment="1">
      <alignment wrapText="1"/>
    </xf>
    <xf numFmtId="0" fontId="10" fillId="3" borderId="18" xfId="0" applyFont="1" applyFill="1" applyBorder="1" applyAlignment="1">
      <alignment horizontal="left" vertical="center" wrapText="1"/>
    </xf>
    <xf numFmtId="49" fontId="0" fillId="0" borderId="17" xfId="0" applyNumberFormat="1" applyBorder="1" applyAlignment="1">
      <alignment vertical="center"/>
    </xf>
    <xf numFmtId="49" fontId="0" fillId="3" borderId="2" xfId="0" applyNumberFormat="1" applyFill="1" applyBorder="1" applyAlignment="1">
      <alignment vertical="center"/>
    </xf>
    <xf numFmtId="49" fontId="0" fillId="3" borderId="17" xfId="0" applyNumberForma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49" fontId="0" fillId="3" borderId="16" xfId="0" applyNumberFormat="1" applyFill="1" applyBorder="1" applyAlignment="1">
      <alignment vertical="center"/>
    </xf>
    <xf numFmtId="49" fontId="0" fillId="3" borderId="8" xfId="0" applyNumberFormat="1" applyFill="1" applyBorder="1" applyAlignment="1">
      <alignment vertical="center"/>
    </xf>
    <xf numFmtId="49" fontId="0" fillId="3" borderId="11" xfId="0" applyNumberFormat="1" applyFill="1" applyBorder="1" applyAlignment="1">
      <alignment vertical="center"/>
    </xf>
    <xf numFmtId="49" fontId="0" fillId="3" borderId="17" xfId="0" applyNumberFormat="1" applyFill="1" applyBorder="1" applyAlignment="1">
      <alignment vertical="center" wrapText="1"/>
    </xf>
    <xf numFmtId="49" fontId="0" fillId="3" borderId="13" xfId="0" applyNumberFormat="1" applyFill="1" applyBorder="1" applyAlignment="1">
      <alignment vertical="center"/>
    </xf>
    <xf numFmtId="0" fontId="0" fillId="3" borderId="16" xfId="0" applyFill="1" applyBorder="1" applyAlignment="1">
      <alignment vertical="center"/>
    </xf>
    <xf numFmtId="49" fontId="0" fillId="3" borderId="4" xfId="0" applyNumberFormat="1" applyFill="1" applyBorder="1" applyAlignment="1">
      <alignment vertical="center" wrapText="1"/>
    </xf>
    <xf numFmtId="49" fontId="0" fillId="3" borderId="16" xfId="0" applyNumberFormat="1" applyFill="1" applyBorder="1" applyAlignment="1">
      <alignment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49" fontId="0" fillId="0" borderId="16" xfId="0" applyNumberFormat="1" applyBorder="1" applyAlignment="1">
      <alignment horizontal="left" vertical="center"/>
    </xf>
    <xf numFmtId="49" fontId="0" fillId="3" borderId="18" xfId="0" applyNumberFormat="1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2" fontId="13" fillId="3" borderId="21" xfId="0" applyNumberFormat="1" applyFont="1" applyFill="1" applyBorder="1" applyAlignment="1">
      <alignment horizontal="right" wrapText="1"/>
    </xf>
    <xf numFmtId="0" fontId="0" fillId="3" borderId="17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2" fontId="4" fillId="3" borderId="17" xfId="0" applyNumberFormat="1" applyFont="1" applyFill="1" applyBorder="1" applyAlignment="1">
      <alignment horizontal="right" vertical="center" wrapText="1"/>
    </xf>
    <xf numFmtId="49" fontId="10" fillId="3" borderId="15" xfId="0" applyNumberFormat="1" applyFont="1" applyFill="1" applyBorder="1" applyAlignment="1">
      <alignment wrapText="1"/>
    </xf>
    <xf numFmtId="49" fontId="4" fillId="3" borderId="18" xfId="0" applyNumberFormat="1" applyFont="1" applyFill="1" applyBorder="1" applyAlignment="1">
      <alignment vertical="center" wrapText="1"/>
    </xf>
    <xf numFmtId="49" fontId="34" fillId="3" borderId="18" xfId="0" applyNumberFormat="1" applyFont="1" applyFill="1" applyBorder="1" applyAlignment="1">
      <alignment vertical="center" wrapText="1"/>
    </xf>
    <xf numFmtId="49" fontId="34" fillId="0" borderId="18" xfId="0" applyNumberFormat="1" applyFont="1" applyBorder="1" applyAlignment="1">
      <alignment vertical="center" wrapText="1"/>
    </xf>
    <xf numFmtId="49" fontId="34" fillId="0" borderId="18" xfId="0" applyNumberFormat="1" applyFont="1" applyBorder="1" applyAlignment="1">
      <alignment horizontal="left" vertical="center" wrapText="1"/>
    </xf>
    <xf numFmtId="49" fontId="22" fillId="0" borderId="18" xfId="0" applyNumberFormat="1" applyFont="1" applyBorder="1" applyAlignment="1">
      <alignment horizontal="left" vertical="center" wrapText="1"/>
    </xf>
    <xf numFmtId="49" fontId="22" fillId="3" borderId="2" xfId="0" applyNumberFormat="1" applyFont="1" applyFill="1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right" vertical="center" wrapText="1"/>
    </xf>
    <xf numFmtId="165" fontId="9" fillId="3" borderId="0" xfId="0" applyNumberFormat="1" applyFont="1" applyFill="1" applyAlignment="1">
      <alignment horizontal="right" vertical="center" wrapText="1"/>
    </xf>
    <xf numFmtId="0" fontId="4" fillId="0" borderId="18" xfId="0" applyFont="1" applyBorder="1" applyAlignment="1">
      <alignment wrapText="1"/>
    </xf>
    <xf numFmtId="2" fontId="4" fillId="0" borderId="18" xfId="0" applyNumberFormat="1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2" fontId="13" fillId="3" borderId="21" xfId="0" applyNumberFormat="1" applyFont="1" applyFill="1" applyBorder="1" applyAlignment="1">
      <alignment horizontal="right" wrapText="1"/>
    </xf>
    <xf numFmtId="2" fontId="13" fillId="3" borderId="14" xfId="0" applyNumberFormat="1" applyFont="1" applyFill="1" applyBorder="1" applyAlignment="1">
      <alignment horizontal="right" wrapText="1"/>
    </xf>
    <xf numFmtId="0" fontId="3" fillId="0" borderId="11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7" fillId="3" borderId="0" xfId="0" applyFont="1" applyFill="1" applyAlignment="1">
      <alignment horizontal="left"/>
    </xf>
    <xf numFmtId="2" fontId="13" fillId="3" borderId="8" xfId="0" applyNumberFormat="1" applyFont="1" applyFill="1" applyBorder="1" applyAlignment="1">
      <alignment horizontal="right" wrapText="1"/>
    </xf>
    <xf numFmtId="2" fontId="13" fillId="3" borderId="9" xfId="0" applyNumberFormat="1" applyFont="1" applyFill="1" applyBorder="1" applyAlignment="1">
      <alignment horizontal="right" wrapText="1"/>
    </xf>
    <xf numFmtId="2" fontId="13" fillId="3" borderId="10" xfId="0" applyNumberFormat="1" applyFont="1" applyFill="1" applyBorder="1" applyAlignment="1">
      <alignment horizontal="right" wrapText="1"/>
    </xf>
    <xf numFmtId="2" fontId="13" fillId="3" borderId="0" xfId="0" applyNumberFormat="1" applyFont="1" applyFill="1" applyAlignment="1">
      <alignment horizontal="right" wrapText="1"/>
    </xf>
    <xf numFmtId="2" fontId="13" fillId="3" borderId="12" xfId="0" applyNumberFormat="1" applyFont="1" applyFill="1" applyBorder="1" applyAlignment="1">
      <alignment horizontal="right" wrapText="1"/>
    </xf>
    <xf numFmtId="0" fontId="13" fillId="3" borderId="8" xfId="0" applyFont="1" applyFill="1" applyBorder="1" applyAlignment="1">
      <alignment horizontal="right" wrapText="1"/>
    </xf>
    <xf numFmtId="0" fontId="13" fillId="3" borderId="9" xfId="0" applyFont="1" applyFill="1" applyBorder="1" applyAlignment="1">
      <alignment horizontal="right" wrapText="1"/>
    </xf>
    <xf numFmtId="0" fontId="13" fillId="3" borderId="10" xfId="0" applyFont="1" applyFill="1" applyBorder="1" applyAlignment="1">
      <alignment horizontal="right" wrapText="1"/>
    </xf>
    <xf numFmtId="0" fontId="13" fillId="3" borderId="15" xfId="0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 wrapText="1"/>
    </xf>
    <xf numFmtId="0" fontId="13" fillId="3" borderId="19" xfId="0" applyFont="1" applyFill="1" applyBorder="1" applyAlignment="1">
      <alignment horizontal="right" wrapText="1"/>
    </xf>
    <xf numFmtId="0" fontId="7" fillId="2" borderId="5" xfId="1" applyFont="1" applyFill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7" fillId="2" borderId="4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49" fontId="13" fillId="3" borderId="15" xfId="0" applyNumberFormat="1" applyFont="1" applyFill="1" applyBorder="1" applyAlignment="1">
      <alignment horizontal="right" wrapText="1"/>
    </xf>
    <xf numFmtId="49" fontId="13" fillId="3" borderId="6" xfId="0" applyNumberFormat="1" applyFont="1" applyFill="1" applyBorder="1" applyAlignment="1">
      <alignment horizontal="right" wrapText="1"/>
    </xf>
    <xf numFmtId="49" fontId="13" fillId="3" borderId="19" xfId="0" applyNumberFormat="1" applyFont="1" applyFill="1" applyBorder="1" applyAlignment="1">
      <alignment horizontal="right" wrapText="1"/>
    </xf>
    <xf numFmtId="49" fontId="13" fillId="3" borderId="8" xfId="0" applyNumberFormat="1" applyFont="1" applyFill="1" applyBorder="1" applyAlignment="1">
      <alignment horizontal="right" wrapText="1"/>
    </xf>
    <xf numFmtId="49" fontId="13" fillId="3" borderId="9" xfId="0" applyNumberFormat="1" applyFont="1" applyFill="1" applyBorder="1" applyAlignment="1">
      <alignment horizontal="right" wrapText="1"/>
    </xf>
    <xf numFmtId="49" fontId="13" fillId="3" borderId="10" xfId="0" applyNumberFormat="1" applyFont="1" applyFill="1" applyBorder="1" applyAlignment="1">
      <alignment horizontal="right" wrapText="1"/>
    </xf>
    <xf numFmtId="2" fontId="13" fillId="3" borderId="1" xfId="0" applyNumberFormat="1" applyFont="1" applyFill="1" applyBorder="1" applyAlignment="1">
      <alignment horizontal="right" wrapText="1"/>
    </xf>
    <xf numFmtId="49" fontId="13" fillId="3" borderId="15" xfId="0" applyNumberFormat="1" applyFont="1" applyFill="1" applyBorder="1" applyAlignment="1">
      <alignment horizontal="right" vertical="center" wrapText="1"/>
    </xf>
    <xf numFmtId="49" fontId="13" fillId="3" borderId="6" xfId="0" applyNumberFormat="1" applyFont="1" applyFill="1" applyBorder="1" applyAlignment="1">
      <alignment horizontal="right" vertical="center" wrapText="1"/>
    </xf>
    <xf numFmtId="49" fontId="13" fillId="3" borderId="19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12" borderId="17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1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1" borderId="1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7" borderId="17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0" fillId="3" borderId="0" xfId="0" applyNumberFormat="1" applyFill="1" applyAlignment="1">
      <alignment horizontal="center" vertical="center" wrapText="1"/>
    </xf>
    <xf numFmtId="0" fontId="7" fillId="2" borderId="4" xfId="1" applyFont="1" applyFill="1" applyBorder="1" applyAlignment="1">
      <alignment horizontal="left"/>
    </xf>
    <xf numFmtId="0" fontId="7" fillId="2" borderId="3" xfId="1" applyFont="1" applyFill="1" applyBorder="1" applyAlignment="1">
      <alignment horizontal="left"/>
    </xf>
  </cellXfs>
  <cellStyles count="4">
    <cellStyle name="Normaallaad 2" xfId="1" xr:uid="{827BCEA5-FBC6-42D6-BE9E-A7650FEE73FB}"/>
    <cellStyle name="Normaallaad 2 2" xfId="2" xr:uid="{F5479B74-DD17-4E71-9F8B-770F8851530D}"/>
    <cellStyle name="Normaallaad 2 2 2 2" xfId="3" xr:uid="{36B75C34-508C-4493-8796-BEE4123CE9F1}"/>
    <cellStyle name="Normal" xfId="0" builtinId="0"/>
  </cellStyles>
  <dxfs count="32"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 tint="-0.499984740745262"/>
        </patternFill>
      </fill>
    </dxf>
    <dxf>
      <fill>
        <patternFill>
          <bgColor rgb="FFB2B2B2"/>
        </patternFill>
      </fill>
    </dxf>
    <dxf>
      <fill>
        <patternFill>
          <bgColor theme="5"/>
        </patternFill>
      </fill>
    </dxf>
    <dxf>
      <fill>
        <patternFill>
          <bgColor rgb="FF00B0F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B2B2B2"/>
        </patternFill>
      </fill>
    </dxf>
    <dxf>
      <fill>
        <patternFill>
          <bgColor theme="5" tint="-0.499984740745262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2ACC8"/>
      <color rgb="FFF0DFB4"/>
      <color rgb="FFC3F9AB"/>
      <color rgb="FFABF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5" Type="http://schemas.microsoft.com/office/2017/06/relationships/rdRichValue" Target="richData/rdrichvalue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3DAF-DFB7-4935-AE3D-3F8AEA79E15C}">
  <sheetPr>
    <pageSetUpPr fitToPage="1"/>
  </sheetPr>
  <dimension ref="A1:W95"/>
  <sheetViews>
    <sheetView topLeftCell="A7" zoomScale="80" zoomScaleNormal="80" workbookViewId="0">
      <selection activeCell="L94" sqref="L94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'Nädal_45_4.-9.klass'!A7</f>
        <v>45. nädal</v>
      </c>
      <c r="B7" s="96" t="str">
        <f>'Nädal_45_4.-9.klass'!B7</f>
        <v>03.11-07.11.2025</v>
      </c>
      <c r="C7" s="3"/>
      <c r="D7" s="4"/>
      <c r="E7" s="4"/>
    </row>
    <row r="8" spans="1:8" s="8" customFormat="1" ht="50.1" customHeight="1">
      <c r="A8" s="5" t="s">
        <v>1</v>
      </c>
      <c r="B8" s="71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75" customHeight="1">
      <c r="A9" s="160"/>
      <c r="B9" s="10" t="str">
        <f>'Nädal_45_4.-9.klass'!B9</f>
        <v>Kodune sealihaguljašš (G, L)</v>
      </c>
      <c r="C9" s="126" t="str">
        <f>'Nädal_45_4.-9.klass'!C9</f>
        <v>Sealiha, vesi, rohelinepaprika, mugulsibul, tomatipüree, toiduiõli, küüslauk, petersell, jahvatatud paprika, söögisool, loorber, must pipar, köömned</v>
      </c>
      <c r="D9" s="147">
        <v>50</v>
      </c>
      <c r="E9" s="13">
        <f>D9*'Nädal_45_4.-9.klass'!E9/'Nädal_45_4.-9.klass'!D9</f>
        <v>65.379499999999979</v>
      </c>
      <c r="F9" s="13">
        <f>D9*'Nädal_45_4.-9.klass'!F9/'Nädal_45_4.-9.klass'!D9</f>
        <v>2.7774999999999994</v>
      </c>
      <c r="G9" s="13">
        <f>D9*'Nädal_45_4.-9.klass'!G9/'Nädal_45_4.-9.klass'!D9</f>
        <v>4.8449999999999989</v>
      </c>
      <c r="H9" s="13">
        <f>D9*'Nädal_45_4.-9.klass'!H9/'Nädal_45_4.-9.klass'!D9</f>
        <v>2.7814999999999999</v>
      </c>
    </row>
    <row r="10" spans="1:8" ht="75" customHeight="1">
      <c r="A10" s="74" t="s">
        <v>9</v>
      </c>
      <c r="B10" s="10" t="str">
        <f>'Nädal_45_4.-9.klass'!B10</f>
        <v>Läätseguljašš (L) (mahe)</v>
      </c>
      <c r="C10" s="126" t="str">
        <f>'Nädal_45_4.-9.klass'!C10</f>
        <v>Läätsed ,vesi, roheline paprika, mugulsibul, tomatipüree, toiduiõli, küüslauk, värske petersell, jahvatatud paprika, söögisool, loorber, must pipar, köömned</v>
      </c>
      <c r="D10" s="147">
        <v>50</v>
      </c>
      <c r="E10" s="13">
        <f>D10*'Nädal_45_4.-9.klass'!E10/'Nädal_45_4.-9.klass'!D10</f>
        <v>66.201499999999982</v>
      </c>
      <c r="F10" s="13">
        <f>D10*'Nädal_45_4.-9.klass'!F10/'Nädal_45_4.-9.klass'!D10</f>
        <v>8.8364999999999991</v>
      </c>
      <c r="G10" s="13">
        <f>D10*'Nädal_45_4.-9.klass'!G10/'Nädal_45_4.-9.klass'!D10</f>
        <v>2.2934999999999999</v>
      </c>
      <c r="H10" s="13">
        <f>D10*'Nädal_45_4.-9.klass'!H10/'Nädal_45_4.-9.klass'!D10</f>
        <v>3.2484999999999999</v>
      </c>
    </row>
    <row r="11" spans="1:8" ht="18.95" customHeight="1">
      <c r="A11" s="161"/>
      <c r="B11" s="10" t="str">
        <f>'Nädal_45_4.-9.klass'!B11</f>
        <v>Tatar, keedetud</v>
      </c>
      <c r="C11" s="126" t="str">
        <f>'Nädal_45_4.-9.klass'!C11</f>
        <v>Tatar, vesi, söögisool</v>
      </c>
      <c r="D11" s="148">
        <v>50</v>
      </c>
      <c r="E11" s="13">
        <f>D11*'Nädal_45_4.-9.klass'!E11/'Nädal_45_4.-9.klass'!D11</f>
        <v>40.29999999999999</v>
      </c>
      <c r="F11" s="13">
        <f>D11*'Nädal_45_4.-9.klass'!F11/'Nädal_45_4.-9.klass'!D11</f>
        <v>8.4875000000000007</v>
      </c>
      <c r="G11" s="13">
        <f>D11*'Nädal_45_4.-9.klass'!G11/'Nädal_45_4.-9.klass'!D11</f>
        <v>0.25</v>
      </c>
      <c r="H11" s="13">
        <f>D11*'Nädal_45_4.-9.klass'!H11/'Nädal_45_4.-9.klass'!D11</f>
        <v>1.4875</v>
      </c>
    </row>
    <row r="12" spans="1:8" ht="18.95" customHeight="1">
      <c r="A12" s="125"/>
      <c r="B12" s="10" t="str">
        <f>'Nädal_45_4.-9.klass'!B12</f>
        <v>Täisterapasta/pasta (G) (mahe)</v>
      </c>
      <c r="C12" s="126" t="str">
        <f>'Nädal_45_4.-9.klass'!C12</f>
        <v>Täisterapasta, pasta (durumnisujahu, vesi), söögisool, vesi, toiduõli</v>
      </c>
      <c r="D12" s="148">
        <v>50</v>
      </c>
      <c r="E12" s="13">
        <f>D12*'Nädal_45_4.-9.klass'!E12/'Nädal_45_4.-9.klass'!D12</f>
        <v>75.666666666666671</v>
      </c>
      <c r="F12" s="13">
        <f>D12*'Nädal_45_4.-9.klass'!F12/'Nädal_45_4.-9.klass'!D12</f>
        <v>13.166666666666666</v>
      </c>
      <c r="G12" s="13">
        <f>D12*'Nädal_45_4.-9.klass'!G12/'Nädal_45_4.-9.klass'!D12</f>
        <v>1.2916666666666667</v>
      </c>
      <c r="H12" s="13">
        <f>D12*'Nädal_45_4.-9.klass'!H12/'Nädal_45_4.-9.klass'!D12</f>
        <v>2.2833333333333332</v>
      </c>
    </row>
    <row r="13" spans="1:8" ht="18.95" customHeight="1">
      <c r="A13" s="125"/>
      <c r="B13" s="10" t="str">
        <f>'Nädal_45_4.-9.klass'!B13</f>
        <v>Porgand, aurutatud</v>
      </c>
      <c r="C13" s="126"/>
      <c r="D13" s="148">
        <v>50</v>
      </c>
      <c r="E13" s="13">
        <f>D13*'Nädal_45_4.-9.klass'!E13/'Nädal_45_4.-9.klass'!D13</f>
        <v>17.236499999999999</v>
      </c>
      <c r="F13" s="13">
        <f>D13*'Nädal_45_4.-9.klass'!F13/'Nädal_45_4.-9.klass'!D13</f>
        <v>4.5220000000000002</v>
      </c>
      <c r="G13" s="13">
        <f>D13*'Nädal_45_4.-9.klass'!G13/'Nädal_45_4.-9.klass'!D13</f>
        <v>0.1065</v>
      </c>
      <c r="H13" s="13">
        <f>D13*'Nädal_45_4.-9.klass'!H13/'Nädal_45_4.-9.klass'!D13</f>
        <v>0.31900000000000001</v>
      </c>
    </row>
    <row r="14" spans="1:8" ht="18.95" customHeight="1">
      <c r="A14" s="125"/>
      <c r="B14" s="10" t="str">
        <f>'Nädal_45_4.-9.klass'!B14</f>
        <v>Peedi-küüslaugusalat</v>
      </c>
      <c r="C14" s="126" t="str">
        <f>'Nädal_45_4.-9.klass'!C14</f>
        <v>Peet, küüslauk</v>
      </c>
      <c r="D14" s="148">
        <v>50</v>
      </c>
      <c r="E14" s="13">
        <f>D14*'Nädal_45_4.-9.klass'!E14/'Nädal_45_4.-9.klass'!D14</f>
        <v>20.9</v>
      </c>
      <c r="F14" s="13">
        <f>D14*'Nädal_45_4.-9.klass'!F14/'Nädal_45_4.-9.klass'!D14</f>
        <v>4.7975000000000003</v>
      </c>
      <c r="G14" s="13">
        <f>D14*'Nädal_45_4.-9.klass'!G14/'Nädal_45_4.-9.klass'!D14</f>
        <v>9.849999999999999E-2</v>
      </c>
      <c r="H14" s="13">
        <f>D14*'Nädal_45_4.-9.klass'!H14/'Nädal_45_4.-9.klass'!D14</f>
        <v>0.85549999999999993</v>
      </c>
    </row>
    <row r="15" spans="1:8" ht="18.95" customHeight="1">
      <c r="A15" s="125"/>
      <c r="B15" s="10" t="str">
        <f>'Nädal_45_4.-9.klass'!B15</f>
        <v>Kapsas, roheline hernes, redis</v>
      </c>
      <c r="C15" s="126"/>
      <c r="D15" s="148">
        <v>50</v>
      </c>
      <c r="E15" s="13">
        <f>D15*'Nädal_45_4.-9.klass'!E15/'Nädal_45_4.-9.klass'!D15</f>
        <v>21.95</v>
      </c>
      <c r="F15" s="13">
        <f>D15*'Nädal_45_4.-9.klass'!F15/'Nädal_45_4.-9.klass'!D15</f>
        <v>2.7749999999999999</v>
      </c>
      <c r="G15" s="13">
        <f>D15*'Nädal_45_4.-9.klass'!G15/'Nädal_45_4.-9.klass'!D15</f>
        <v>0.15</v>
      </c>
      <c r="H15" s="13">
        <f>D15*'Nädal_45_4.-9.klass'!H15/'Nädal_45_4.-9.klass'!D15</f>
        <v>1.43</v>
      </c>
    </row>
    <row r="16" spans="1:8" ht="18.95" customHeight="1">
      <c r="A16" s="125"/>
      <c r="B16" s="10" t="str">
        <f>'Nädal_45_4.-9.klass'!B16</f>
        <v>Seemnesegu (mahe)</v>
      </c>
      <c r="C16" s="126" t="str">
        <f>'Nädal_45_4.-9.klass'!C16</f>
        <v>Kõrvitsaseemned, päevalilleseemned, seesamiseemned</v>
      </c>
      <c r="D16" s="148">
        <v>10</v>
      </c>
      <c r="E16" s="13">
        <f>D16*'Nädal_45_4.-9.klass'!E16/'Nädal_45_4.-9.klass'!D16</f>
        <v>60.8767</v>
      </c>
      <c r="F16" s="13">
        <f>D16*'Nädal_45_4.-9.klass'!F16/'Nädal_45_4.-9.klass'!D16</f>
        <v>1.28</v>
      </c>
      <c r="G16" s="13">
        <f>D16*'Nädal_45_4.-9.klass'!G16/'Nädal_45_4.-9.klass'!D16</f>
        <v>5.1566999999999998</v>
      </c>
      <c r="H16" s="13">
        <f>D16*'Nädal_45_4.-9.klass'!H16/'Nädal_45_4.-9.klass'!D16</f>
        <v>2.8232999999999993</v>
      </c>
    </row>
    <row r="17" spans="1:23" ht="18.95" customHeight="1">
      <c r="A17" s="125"/>
      <c r="B17" s="10" t="str">
        <f>'Nädal_45_4.-9.klass'!B17</f>
        <v>Külm jogurtikaste (L)</v>
      </c>
      <c r="C17" s="126" t="str">
        <f>'Nädal_45_4.-9.klass'!C17</f>
        <v>Maitsestamata jogurt, söögisool, suhkur, till</v>
      </c>
      <c r="D17" s="148">
        <v>5</v>
      </c>
      <c r="E17" s="13">
        <f>D17*'Nädal_45_4.-9.klass'!E17/'Nädal_45_4.-9.klass'!D17</f>
        <v>2.05585</v>
      </c>
      <c r="F17" s="13">
        <f>D17*'Nädal_45_4.-9.klass'!F17/'Nädal_45_4.-9.klass'!D17</f>
        <v>0.27290000000000003</v>
      </c>
      <c r="G17" s="13">
        <f>D17*'Nädal_45_4.-9.klass'!G17/'Nädal_45_4.-9.klass'!D17</f>
        <v>2.4550000000000002E-2</v>
      </c>
      <c r="H17" s="13">
        <f>D17*'Nädal_45_4.-9.klass'!H17/'Nädal_45_4.-9.klass'!D17</f>
        <v>0.19</v>
      </c>
    </row>
    <row r="18" spans="1:23" ht="18.95" customHeight="1">
      <c r="A18" s="125" t="s">
        <v>45</v>
      </c>
      <c r="B18" s="10" t="str">
        <f>'Nädal_45_4.-9.klass'!B18</f>
        <v>Piimatooted (piim, keefir) (L)</v>
      </c>
      <c r="C18" s="126"/>
      <c r="D18" s="148">
        <v>50</v>
      </c>
      <c r="E18" s="13">
        <f>D18*'Nädal_45_4.-9.klass'!E18/'Nädal_45_4.-9.klass'!D18</f>
        <v>28.195</v>
      </c>
      <c r="F18" s="13">
        <f>D18*'Nädal_45_4.-9.klass'!F18/'Nädal_45_4.-9.klass'!D18</f>
        <v>2.4375</v>
      </c>
      <c r="G18" s="13">
        <f>D18*'Nädal_45_4.-9.klass'!G18/'Nädal_45_4.-9.klass'!D18</f>
        <v>1.2849999999999999</v>
      </c>
      <c r="H18" s="13">
        <f>D18*'Nädal_45_4.-9.klass'!H18/'Nädal_45_4.-9.klass'!D18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25"/>
      <c r="B19" s="10" t="str">
        <f>'Nädal_45_4.-9.klass'!B19</f>
        <v>Joogijogurt , maitsestatud (L)</v>
      </c>
      <c r="C19" s="126" t="str">
        <f>'Nädal_45_4.-9.klass'!C19</f>
        <v>Maitsestamata jogurt, naturaalne marjapüree</v>
      </c>
      <c r="D19" s="149">
        <v>50</v>
      </c>
      <c r="E19" s="13">
        <f>D19*'Nädal_45_4.-9.klass'!E19/'Nädal_45_4.-9.klass'!D19</f>
        <v>37.372999999999998</v>
      </c>
      <c r="F19" s="13">
        <f>D19*'Nädal_45_4.-9.klass'!F19/'Nädal_45_4.-9.klass'!D19</f>
        <v>6.0614999999999997</v>
      </c>
      <c r="G19" s="13">
        <f>D19*'Nädal_45_4.-9.klass'!G19/'Nädal_45_4.-9.klass'!D19</f>
        <v>0.75</v>
      </c>
      <c r="H19" s="13">
        <f>D19*'Nädal_45_4.-9.klass'!H19/'Nädal_45_4.-9.klass'!D19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25"/>
      <c r="B20" s="10" t="str">
        <f>'Nädal_45_4.-9.klass'!B20</f>
        <v>Tee, suhkruta</v>
      </c>
      <c r="C20" s="126" t="str">
        <f>'Nädal_45_4.-9.klass'!C20</f>
        <v>Teepuru, vesi</v>
      </c>
      <c r="D20" s="150">
        <v>50</v>
      </c>
      <c r="E20" s="13">
        <f>D20*'Nädal_45_4.-9.klass'!E20/'Nädal_45_4.-9.klass'!D20</f>
        <v>0.2</v>
      </c>
      <c r="F20" s="13">
        <f>D20*'Nädal_45_4.-9.klass'!F20/'Nädal_45_4.-9.klass'!D20</f>
        <v>0</v>
      </c>
      <c r="G20" s="13">
        <f>D20*'Nädal_45_4.-9.klass'!G20/'Nädal_45_4.-9.klass'!D20</f>
        <v>0</v>
      </c>
      <c r="H20" s="13">
        <f>D20*'Nädal_45_4.-9.klass'!H20/'Nädal_45_4.-9.klass'!D20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25"/>
      <c r="B21" s="10" t="str">
        <f>'Nädal_45_4.-9.klass'!B21</f>
        <v>Rukkileiva (3 sorti) - ja sepikutoodete valik(G)</v>
      </c>
      <c r="C21" s="12"/>
      <c r="D21" s="151">
        <v>20</v>
      </c>
      <c r="E21" s="13">
        <f>D21*'Nädal_45_4.-9.klass'!E21/'Nädal_45_4.-9.klass'!D21</f>
        <v>49.24</v>
      </c>
      <c r="F21" s="13">
        <f>D21*'Nädal_45_4.-9.klass'!F21/'Nädal_45_4.-9.klass'!D21</f>
        <v>10.46</v>
      </c>
      <c r="G21" s="13">
        <f>D21*'Nädal_45_4.-9.klass'!G21/'Nädal_45_4.-9.klass'!D21</f>
        <v>0.4</v>
      </c>
      <c r="H21" s="13">
        <f>D21*'Nädal_45_4.-9.klass'!H21/'Nädal_45_4.-9.klass'!D21</f>
        <v>1.43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74"/>
      <c r="B22" s="10" t="str">
        <f>'Nädal_45_4.-9.klass'!B22</f>
        <v xml:space="preserve">Pirn </v>
      </c>
      <c r="C22" s="12"/>
      <c r="D22" s="148">
        <v>50</v>
      </c>
      <c r="E22" s="13">
        <f>D22*'Nädal_45_4.-9.klass'!E22/'Nädal_45_4.-9.klass'!D22</f>
        <v>19.988</v>
      </c>
      <c r="F22" s="13">
        <f>D22*'Nädal_45_4.-9.klass'!F22/'Nädal_45_4.-9.klass'!D22</f>
        <v>5.97</v>
      </c>
      <c r="G22" s="13">
        <f>D22*'Nädal_45_4.-9.klass'!G22/'Nädal_45_4.-9.klass'!D22</f>
        <v>0</v>
      </c>
      <c r="H22" s="13">
        <f>D22*'Nädal_45_4.-9.klass'!H22/'Nädal_45_4.-9.klass'!D22</f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08" t="s">
        <v>10</v>
      </c>
      <c r="B23" s="309"/>
      <c r="C23" s="310"/>
      <c r="D23" s="21"/>
      <c r="E23" s="13">
        <f>SUM(E9:E22)</f>
        <v>505.56271666666652</v>
      </c>
      <c r="F23" s="13">
        <f>SUM(F9:F22)</f>
        <v>71.844566666666665</v>
      </c>
      <c r="G23" s="13">
        <f>SUM(G9:G22)</f>
        <v>16.651416666666663</v>
      </c>
      <c r="H23" s="13">
        <f>SUM(H9:H22)</f>
        <v>20.368633333333332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71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75" customHeight="1">
      <c r="A25" s="128"/>
      <c r="B25" s="10" t="str">
        <f>'Nädal_45_4.-9.klass'!B25</f>
        <v>Borš veiselihaga (G)</v>
      </c>
      <c r="C25" s="141" t="str">
        <f>'Nädal_45_4.-9.klass'!C25</f>
        <v>Veiseliha, peet, kapsas, kartul, porgand, mugulsibul, tomatipasta, suhkur, petersell, loorber, must pipar, toiduõli, söögisool, vesi, sidrunimahl</v>
      </c>
      <c r="D25" s="152">
        <v>100</v>
      </c>
      <c r="E25" s="13">
        <f>D25*'Nädal_45_4.-9.klass'!E25/'Nädal_45_4.-9.klass'!D25</f>
        <v>75.956000000000003</v>
      </c>
      <c r="F25" s="13">
        <f>D25*'Nädal_45_4.-9.klass'!F25/'Nädal_45_4.-9.klass'!D25</f>
        <v>6.2880000000000003</v>
      </c>
      <c r="G25" s="13">
        <f>D25*'Nädal_45_4.-9.klass'!G25/'Nädal_45_4.-9.klass'!D25</f>
        <v>3.867</v>
      </c>
      <c r="H25" s="13">
        <f>D25*'Nädal_45_4.-9.klass'!H25/'Nädal_45_4.-9.klass'!D25</f>
        <v>4.5990000000000002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75" customHeight="1">
      <c r="A26" s="74" t="s">
        <v>9</v>
      </c>
      <c r="B26" s="10" t="str">
        <f>'Nädal_45_4.-9.klass'!B26</f>
        <v>Borš punaste ubadega (mahe)</v>
      </c>
      <c r="C26" s="126" t="str">
        <f>'Nädal_45_4.-9.klass'!C26</f>
        <v>Oad, peet, kapsas, kartul, porgand, mugulsibul, tomatipasta, suhkur, petersell, loorber, must pipar, toiduõli, söögisool, vesi, sidrunimahl</v>
      </c>
      <c r="D26" s="152">
        <v>100</v>
      </c>
      <c r="E26" s="13">
        <f>D26*'Nädal_45_4.-9.klass'!E26/'Nädal_45_4.-9.klass'!D26</f>
        <v>51.539000000000001</v>
      </c>
      <c r="F26" s="13">
        <f>D26*'Nädal_45_4.-9.klass'!F26/'Nädal_45_4.-9.klass'!D26</f>
        <v>11.112</v>
      </c>
      <c r="G26" s="13">
        <f>D26*'Nädal_45_4.-9.klass'!G26/'Nädal_45_4.-9.klass'!D26</f>
        <v>0.217</v>
      </c>
      <c r="H26" s="13">
        <f>D26*'Nädal_45_4.-9.klass'!H26/'Nädal_45_4.-9.klass'!D26</f>
        <v>2.601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.95" customHeight="1">
      <c r="A27" s="78"/>
      <c r="B27" s="10" t="str">
        <f>'Nädal_45_4.-9.klass'!B27</f>
        <v>Hapukoor R 10% (L)</v>
      </c>
      <c r="C27" s="126"/>
      <c r="D27" s="152">
        <v>10</v>
      </c>
      <c r="E27" s="13">
        <f>D27*'Nädal_45_4.-9.klass'!E27/'Nädal_45_4.-9.klass'!D27</f>
        <v>11.840000000000002</v>
      </c>
      <c r="F27" s="13">
        <f>D27*'Nädal_45_4.-9.klass'!F27/'Nädal_45_4.-9.klass'!D27</f>
        <v>0.40999999999999992</v>
      </c>
      <c r="G27" s="13">
        <f>D27*'Nädal_45_4.-9.klass'!G27/'Nädal_45_4.-9.klass'!D27</f>
        <v>1</v>
      </c>
      <c r="H27" s="13">
        <f>D27*'Nädal_45_4.-9.klass'!H27/'Nädal_45_4.-9.klass'!D27</f>
        <v>0.3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">
      <c r="A28" s="78"/>
      <c r="B28" s="10" t="str">
        <f>'Nädal_45_4.-9.klass'!B28</f>
        <v>Mannavaht õunakisselliga (L)</v>
      </c>
      <c r="C28" s="126" t="str">
        <f>'Nädal_45_4.-9.klass'!C28</f>
        <v>manna, piim, vesi, vahukoor, suhkur, sidrunikoor, sidrunimahl, vanillisuhkur, söögisool, õun, astelpaju, kartulitärklis</v>
      </c>
      <c r="D28" s="150">
        <v>100</v>
      </c>
      <c r="E28" s="13">
        <f>D28*'Nädal_45_4.-9.klass'!E28/'Nädal_45_4.-9.klass'!D28</f>
        <v>170.625</v>
      </c>
      <c r="F28" s="13">
        <f>D28*'Nädal_45_4.-9.klass'!F28/'Nädal_45_4.-9.klass'!D28</f>
        <v>30.25</v>
      </c>
      <c r="G28" s="13">
        <f>D28*'Nädal_45_4.-9.klass'!G28/'Nädal_45_4.-9.klass'!D28</f>
        <v>4.3312499999999998</v>
      </c>
      <c r="H28" s="13">
        <f>D28*'Nädal_45_4.-9.klass'!H28/'Nädal_45_4.-9.klass'!D28</f>
        <v>2.3000000000000003</v>
      </c>
      <c r="I28" s="18"/>
    </row>
    <row r="29" spans="1:23" s="26" customFormat="1" ht="18.95" customHeight="1">
      <c r="A29" s="128"/>
      <c r="B29" s="10" t="str">
        <f>'Nädal_45_4.-9.klass'!B29</f>
        <v>Kakaojogurt kirssidega (L)</v>
      </c>
      <c r="C29" s="126" t="str">
        <f>'Nädal_45_4.-9.klass'!C29</f>
        <v>Maitsestamata jogurt, kakaopulber, suhkur, kirss</v>
      </c>
      <c r="D29" s="150">
        <v>100</v>
      </c>
      <c r="E29" s="13">
        <f>D29*'Nädal_45_4.-9.klass'!E29/'Nädal_45_4.-9.klass'!D29</f>
        <v>95.2</v>
      </c>
      <c r="F29" s="13">
        <f>D29*'Nädal_45_4.-9.klass'!F29/'Nädal_45_4.-9.klass'!D29</f>
        <v>15.9</v>
      </c>
      <c r="G29" s="13">
        <f>D29*'Nädal_45_4.-9.klass'!G29/'Nädal_45_4.-9.klass'!D29</f>
        <v>2.21</v>
      </c>
      <c r="H29" s="13">
        <f>D29*'Nädal_45_4.-9.klass'!H29/'Nädal_45_4.-9.klass'!D29</f>
        <v>2.75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128" t="s">
        <v>45</v>
      </c>
      <c r="B30" s="10" t="str">
        <f>'Nädal_45_4.-9.klass'!B30</f>
        <v>Piimatooted (piim, keefir) (L)</v>
      </c>
      <c r="C30" s="126"/>
      <c r="D30" s="150">
        <v>50</v>
      </c>
      <c r="E30" s="13">
        <f>D30*'Nädal_45_4.-9.klass'!E30/'Nädal_45_4.-9.klass'!D30</f>
        <v>28.195</v>
      </c>
      <c r="F30" s="13">
        <f>D30*'Nädal_45_4.-9.klass'!F30/'Nädal_45_4.-9.klass'!D30</f>
        <v>2.4375</v>
      </c>
      <c r="G30" s="13">
        <f>D30*'Nädal_45_4.-9.klass'!G30/'Nädal_45_4.-9.klass'!D30</f>
        <v>1.2849999999999999</v>
      </c>
      <c r="H30" s="13">
        <f>D30*'Nädal_45_4.-9.klass'!H30/'Nädal_45_4.-9.klass'!D30</f>
        <v>1.72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128"/>
      <c r="B31" s="10" t="str">
        <f>'Nädal_45_4.-9.klass'!B31</f>
        <v>Mahl (erinevad maitsed)</v>
      </c>
      <c r="C31" s="126" t="str">
        <f>'Nädal_45_4.-9.klass'!C31</f>
        <v>Rõngu suhkruvaba mahlakonsentraat 100% naturaalne, vesi</v>
      </c>
      <c r="D31" s="150">
        <v>50</v>
      </c>
      <c r="E31" s="13">
        <f>D31*'Nädal_45_4.-9.klass'!E31/'Nädal_45_4.-9.klass'!D31</f>
        <v>24.264400000000002</v>
      </c>
      <c r="F31" s="13">
        <f>D31*'Nädal_45_4.-9.klass'!F31/'Nädal_45_4.-9.klass'!D31</f>
        <v>5.891</v>
      </c>
      <c r="G31" s="13">
        <f>D31*'Nädal_45_4.-9.klass'!G31/'Nädal_45_4.-9.klass'!D31</f>
        <v>2.5000000000000001E-2</v>
      </c>
      <c r="H31" s="13">
        <f>D31*'Nädal_45_4.-9.klass'!H31/'Nädal_45_4.-9.klass'!D31</f>
        <v>0.18149999999999999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128"/>
      <c r="B32" s="10" t="str">
        <f>'Nädal_45_4.-9.klass'!B32</f>
        <v>Joogijogurt , maitsestatud (L)</v>
      </c>
      <c r="C32" s="126" t="str">
        <f>'Nädal_45_4.-9.klass'!C32</f>
        <v>Maitsestamata jogurt, naturaalne marjapüree</v>
      </c>
      <c r="D32" s="152">
        <v>50</v>
      </c>
      <c r="E32" s="13">
        <f>D32*'Nädal_45_4.-9.klass'!E32/'Nädal_45_4.-9.klass'!D32</f>
        <v>37.372999999999998</v>
      </c>
      <c r="F32" s="13">
        <f>D32*'Nädal_45_4.-9.klass'!F32/'Nädal_45_4.-9.klass'!D32</f>
        <v>6.0614999999999997</v>
      </c>
      <c r="G32" s="13">
        <f>D32*'Nädal_45_4.-9.klass'!G32/'Nädal_45_4.-9.klass'!D32</f>
        <v>0.75</v>
      </c>
      <c r="H32" s="13">
        <f>D32*'Nädal_45_4.-9.klass'!H32/'Nädal_45_4.-9.klass'!D32</f>
        <v>1.6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78"/>
      <c r="B33" s="10" t="str">
        <f>'Nädal_45_4.-9.klass'!B33</f>
        <v>Tee, suhkruta</v>
      </c>
      <c r="C33" s="126" t="str">
        <f>'Nädal_45_4.-9.klass'!C33</f>
        <v>Teepuru, vesi</v>
      </c>
      <c r="D33" s="152">
        <v>50</v>
      </c>
      <c r="E33" s="13">
        <f>D33*'Nädal_45_4.-9.klass'!E33/'Nädal_45_4.-9.klass'!D33</f>
        <v>0.2</v>
      </c>
      <c r="F33" s="13">
        <f>D33*'Nädal_45_4.-9.klass'!F33/'Nädal_45_4.-9.klass'!D33</f>
        <v>0</v>
      </c>
      <c r="G33" s="13">
        <f>D33*'Nädal_45_4.-9.klass'!G33/'Nädal_45_4.-9.klass'!D33</f>
        <v>0</v>
      </c>
      <c r="H33" s="13">
        <f>D33*'Nädal_45_4.-9.klass'!H33/'Nädal_45_4.-9.klass'!D33</f>
        <v>0.05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78"/>
      <c r="B34" s="10" t="str">
        <f>'Nädal_45_4.-9.klass'!B34</f>
        <v>Rukkileiva (3 sorti) - ja sepikutoodete valik(G)</v>
      </c>
      <c r="C34" s="126"/>
      <c r="D34" s="152">
        <v>20</v>
      </c>
      <c r="E34" s="13">
        <f>D34*'Nädal_45_4.-9.klass'!E34/'Nädal_45_4.-9.klass'!D34</f>
        <v>49.24</v>
      </c>
      <c r="F34" s="13">
        <f>D34*'Nädal_45_4.-9.klass'!F34/'Nädal_45_4.-9.klass'!D34</f>
        <v>10.46</v>
      </c>
      <c r="G34" s="13">
        <f>D34*'Nädal_45_4.-9.klass'!G34/'Nädal_45_4.-9.klass'!D34</f>
        <v>0.4</v>
      </c>
      <c r="H34" s="13">
        <f>D34*'Nädal_45_4.-9.klass'!H34/'Nädal_45_4.-9.klass'!D34</f>
        <v>1.43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25"/>
      <c r="B35" s="10" t="str">
        <f>'Nädal_45_4.-9.klass'!B35</f>
        <v>Õun (mahe)</v>
      </c>
      <c r="C35" s="126"/>
      <c r="D35" s="152">
        <v>50</v>
      </c>
      <c r="E35" s="13">
        <f>D35*'Nädal_45_4.-9.klass'!E35/'Nädal_45_4.-9.klass'!D35</f>
        <v>24.038</v>
      </c>
      <c r="F35" s="13">
        <f>D35*'Nädal_45_4.-9.klass'!F35/'Nädal_45_4.-9.klass'!D35</f>
        <v>6.74</v>
      </c>
      <c r="G35" s="13">
        <f>D35*'Nädal_45_4.-9.klass'!G35/'Nädal_45_4.-9.klass'!D35</f>
        <v>0</v>
      </c>
      <c r="H35" s="13">
        <f>D35*'Nädal_45_4.-9.klass'!H35/'Nädal_45_4.-9.klass'!D35</f>
        <v>0</v>
      </c>
      <c r="J35" s="20"/>
      <c r="K35" s="20"/>
      <c r="L35" s="20"/>
      <c r="M35" s="20"/>
      <c r="N35" s="19"/>
      <c r="O35" s="20"/>
      <c r="P35" s="20"/>
    </row>
    <row r="36" spans="1:22" s="8" customFormat="1" ht="18.95" customHeight="1">
      <c r="A36" s="308" t="s">
        <v>10</v>
      </c>
      <c r="B36" s="309"/>
      <c r="C36" s="310"/>
      <c r="D36" s="21"/>
      <c r="E36" s="13">
        <f>SUM(E25:E35)</f>
        <v>568.47040000000004</v>
      </c>
      <c r="F36" s="13">
        <f>SUM(F25:F35)</f>
        <v>95.55</v>
      </c>
      <c r="G36" s="13">
        <f>SUM(G25:G35)</f>
        <v>14.085250000000002</v>
      </c>
      <c r="H36" s="13">
        <f>SUM(H25:H35)</f>
        <v>17.531500000000001</v>
      </c>
      <c r="O36" s="23"/>
      <c r="P36" s="23"/>
      <c r="Q36" s="23"/>
      <c r="R36" s="23"/>
      <c r="S36" s="23"/>
      <c r="T36" s="23"/>
      <c r="U36" s="23"/>
      <c r="V36" s="23"/>
    </row>
    <row r="37" spans="1:22" ht="50.1" customHeight="1">
      <c r="A37" s="5" t="s">
        <v>12</v>
      </c>
      <c r="B37" s="71" t="s">
        <v>2</v>
      </c>
      <c r="C37" s="5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7" t="s">
        <v>8</v>
      </c>
      <c r="O37" s="20"/>
      <c r="P37" s="20"/>
      <c r="Q37" s="20"/>
      <c r="R37" s="20"/>
      <c r="S37" s="20"/>
      <c r="T37" s="20"/>
      <c r="U37" s="20"/>
      <c r="V37" s="20"/>
    </row>
    <row r="38" spans="1:22" s="8" customFormat="1" ht="75" customHeight="1">
      <c r="A38" s="156"/>
      <c r="B38" s="10" t="str">
        <f>'Nädal_45_4.-9.klass'!B38</f>
        <v>Paneeritud ahjukala (G, PT)</v>
      </c>
      <c r="C38" s="126" t="str">
        <f>'Nädal_45_4.-9.klass'!C38</f>
        <v>Valge kala, nisujahu, kanamuna, riivsai, toiduõli, söögisool, maitseainetesegu, sidrunipipar</v>
      </c>
      <c r="D38" s="148">
        <v>50</v>
      </c>
      <c r="E38" s="13">
        <f>D38*'Nädal_45_4.-9.klass'!E38/'Nädal_45_4.-9.klass'!D38</f>
        <v>99.193000000000012</v>
      </c>
      <c r="F38" s="13">
        <f>D38*'Nädal_45_4.-9.klass'!F38/'Nädal_45_4.-9.klass'!D38</f>
        <v>5.8825000000000012</v>
      </c>
      <c r="G38" s="13">
        <f>D38*'Nädal_45_4.-9.klass'!G38/'Nädal_45_4.-9.klass'!D38</f>
        <v>3.8720000000000003</v>
      </c>
      <c r="H38" s="13">
        <f>D38*'Nädal_45_4.-9.klass'!H38/'Nädal_45_4.-9.klass'!D38</f>
        <v>10.4255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75" customHeight="1">
      <c r="A39" s="74" t="s">
        <v>9</v>
      </c>
      <c r="B39" s="10" t="str">
        <f>'Nädal_45_4.-9.klass'!B39</f>
        <v>Tatra-seenekotletid (G, PT) (mahe)</v>
      </c>
      <c r="C39" s="126" t="str">
        <f>'Nädal_45_4.-9.klass'!C39</f>
        <v>Tatar, mugulsibul, toiduõli, riivsai, kanamuna, täisteranisujahu,šampinjon, söögisool, must pipar, jahvatatud paprika</v>
      </c>
      <c r="D39" s="148">
        <v>50</v>
      </c>
      <c r="E39" s="13">
        <f>D39*'Nädal_45_4.-9.klass'!E39/'Nädal_45_4.-9.klass'!D39</f>
        <v>67.505499999999998</v>
      </c>
      <c r="F39" s="13">
        <f>D39*'Nädal_45_4.-9.klass'!F39/'Nädal_45_4.-9.klass'!D39</f>
        <v>10.576499999999999</v>
      </c>
      <c r="G39" s="13">
        <f>D39*'Nädal_45_4.-9.klass'!G39/'Nädal_45_4.-9.klass'!D39</f>
        <v>1.9424999999999999</v>
      </c>
      <c r="H39" s="13">
        <f>D39*'Nädal_45_4.-9.klass'!H39/'Nädal_45_4.-9.klass'!D39</f>
        <v>2.6345000000000001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ht="18.95" customHeight="1">
      <c r="A40" s="74"/>
      <c r="B40" s="10" t="str">
        <f>'Nädal_45_4.-9.klass'!B40</f>
        <v>Külm hapukoorekaste (L)</v>
      </c>
      <c r="C40" s="126" t="str">
        <f>'Nädal_45_4.-9.klass'!C40</f>
        <v>Hapukoor, sidrunimahl, suhkur</v>
      </c>
      <c r="D40" s="148">
        <v>50</v>
      </c>
      <c r="E40" s="13">
        <f>D40*'Nädal_45_4.-9.klass'!E40/'Nädal_45_4.-9.klass'!D40</f>
        <v>58.889000000000003</v>
      </c>
      <c r="F40" s="13">
        <f>D40*'Nädal_45_4.-9.klass'!F40/'Nädal_45_4.-9.klass'!D40</f>
        <v>2.4904999999999999</v>
      </c>
      <c r="G40" s="13">
        <f>D40*'Nädal_45_4.-9.klass'!G40/'Nädal_45_4.-9.klass'!D40</f>
        <v>4.7949999999999999</v>
      </c>
      <c r="H40" s="13">
        <f>D40*'Nädal_45_4.-9.klass'!H40/'Nädal_45_4.-9.klass'!D40</f>
        <v>1.444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2" s="8" customFormat="1" ht="18.95" customHeight="1">
      <c r="A41" s="75"/>
      <c r="B41" s="10" t="str">
        <f>'Nädal_45_4.-9.klass'!B41</f>
        <v>Kartulipuder (L)</v>
      </c>
      <c r="C41" s="126" t="str">
        <f>'Nädal_45_4.-9.klass'!C41</f>
        <v>Kartul, või, piim, söögisool, vesi</v>
      </c>
      <c r="D41" s="148">
        <v>50</v>
      </c>
      <c r="E41" s="13">
        <f>D41*'Nädal_45_4.-9.klass'!E41/'Nädal_45_4.-9.klass'!D41</f>
        <v>38.267000000000003</v>
      </c>
      <c r="F41" s="13">
        <f>D41*'Nädal_45_4.-9.klass'!F41/'Nädal_45_4.-9.klass'!D41</f>
        <v>7.923</v>
      </c>
      <c r="G41" s="13">
        <f>D41*'Nädal_45_4.-9.klass'!G41/'Nädal_45_4.-9.klass'!D41</f>
        <v>0.30499999999999999</v>
      </c>
      <c r="H41" s="13">
        <f>D41*'Nädal_45_4.-9.klass'!H41/'Nädal_45_4.-9.klass'!D41</f>
        <v>1.1815</v>
      </c>
      <c r="J41" s="23"/>
      <c r="K41" s="23"/>
      <c r="L41" s="23"/>
      <c r="M41" s="23"/>
      <c r="N41" s="23"/>
      <c r="O41" s="23"/>
      <c r="P41" s="36"/>
      <c r="Q41" s="36"/>
      <c r="R41" s="36"/>
      <c r="S41" s="36"/>
      <c r="T41" s="23"/>
      <c r="U41" s="23"/>
      <c r="V41" s="23"/>
    </row>
    <row r="42" spans="1:22" s="8" customFormat="1" ht="18">
      <c r="A42" s="75"/>
      <c r="B42" s="10" t="str">
        <f>'Nädal_45_4.-9.klass'!B42</f>
        <v xml:space="preserve">Riis, aurutatud </v>
      </c>
      <c r="C42" s="126" t="str">
        <f>'Nädal_45_4.-9.klass'!C42</f>
        <v>Riis, vesi, söögisool</v>
      </c>
      <c r="D42" s="148">
        <v>50</v>
      </c>
      <c r="E42" s="13">
        <f>D42*'Nädal_45_4.-9.klass'!E42/'Nädal_45_4.-9.klass'!D42</f>
        <v>78.851000000000013</v>
      </c>
      <c r="F42" s="13">
        <f>D42*'Nädal_45_4.-9.klass'!F42/'Nädal_45_4.-9.klass'!D42</f>
        <v>13.437999999999999</v>
      </c>
      <c r="G42" s="13">
        <f>D42*'Nädal_45_4.-9.klass'!G42/'Nädal_45_4.-9.klass'!D42</f>
        <v>2.371</v>
      </c>
      <c r="H42" s="13">
        <f>D42*'Nädal_45_4.-9.klass'!H42/'Nädal_45_4.-9.klass'!D42</f>
        <v>1.1385000000000001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18.95" customHeight="1">
      <c r="A43" s="74"/>
      <c r="B43" s="10" t="str">
        <f>'Nädal_45_4.-9.klass'!B43</f>
        <v>Kapsas, röstitud</v>
      </c>
      <c r="C43" s="126" t="str">
        <f>'Nädal_45_4.-9.klass'!C43</f>
        <v>Kapsas, toiduõli, söögisool</v>
      </c>
      <c r="D43" s="149">
        <v>50</v>
      </c>
      <c r="E43" s="13">
        <f>D43*'Nädal_45_4.-9.klass'!E43/'Nädal_45_4.-9.klass'!D43</f>
        <v>12.092000000000001</v>
      </c>
      <c r="F43" s="13">
        <f>D43*'Nädal_45_4.-9.klass'!F43/'Nädal_45_4.-9.klass'!D43</f>
        <v>2.78</v>
      </c>
      <c r="G43" s="13">
        <f>D43*'Nädal_45_4.-9.klass'!G43/'Nädal_45_4.-9.klass'!D43</f>
        <v>0.1</v>
      </c>
      <c r="H43" s="13">
        <f>D43*'Nädal_45_4.-9.klass'!H43/'Nädal_45_4.-9.klass'!D43</f>
        <v>0.55000000000000004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8.95" customHeight="1">
      <c r="A44" s="74"/>
      <c r="B44" s="10" t="str">
        <f>'Nädal_45_4.-9.klass'!B44</f>
        <v>Hiina kapsa salat spinati ja punase sibulaga</v>
      </c>
      <c r="C44" s="126" t="str">
        <f>'Nädal_45_4.-9.klass'!C44</f>
        <v>Hiina kapsas, spinat,  punane sibul</v>
      </c>
      <c r="D44" s="148">
        <v>50</v>
      </c>
      <c r="E44" s="13">
        <f>D44*'Nädal_45_4.-9.klass'!E44/'Nädal_45_4.-9.klass'!D44</f>
        <v>9.5150000000000006</v>
      </c>
      <c r="F44" s="13">
        <f>D44*'Nädal_45_4.-9.klass'!F44/'Nädal_45_4.-9.klass'!D44</f>
        <v>1.84</v>
      </c>
      <c r="G44" s="13">
        <f>D44*'Nädal_45_4.-9.klass'!G44/'Nädal_45_4.-9.klass'!D44</f>
        <v>9.5000000000000001E-2</v>
      </c>
      <c r="H44" s="13">
        <f>D44*'Nädal_45_4.-9.klass'!H44/'Nädal_45_4.-9.klass'!D44</f>
        <v>0.625</v>
      </c>
    </row>
    <row r="45" spans="1:22" ht="18.95" customHeight="1">
      <c r="A45" s="74"/>
      <c r="B45" s="10" t="str">
        <f>'Nädal_45_4.-9.klass'!B45</f>
        <v>Peet, roheline hernes, porgand</v>
      </c>
      <c r="C45" s="126"/>
      <c r="D45" s="148">
        <v>50</v>
      </c>
      <c r="E45" s="13">
        <f>D45*'Nädal_45_4.-9.klass'!E45/'Nädal_45_4.-9.klass'!D45</f>
        <v>27</v>
      </c>
      <c r="F45" s="13">
        <f>D45*'Nädal_45_4.-9.klass'!F45/'Nädal_45_4.-9.klass'!D45</f>
        <v>3.8849999999999998</v>
      </c>
      <c r="G45" s="13">
        <f>D45*'Nädal_45_4.-9.klass'!G45/'Nädal_45_4.-9.klass'!D45</f>
        <v>0.16500000000000001</v>
      </c>
      <c r="H45" s="13">
        <f>D45*'Nädal_45_4.-9.klass'!H45/'Nädal_45_4.-9.klass'!D45</f>
        <v>1.43</v>
      </c>
    </row>
    <row r="46" spans="1:22" ht="18.95" customHeight="1">
      <c r="A46" s="74"/>
      <c r="B46" s="10" t="str">
        <f>'Nädal_45_4.-9.klass'!B46</f>
        <v>Seemnesegu (mahe)</v>
      </c>
      <c r="C46" s="126" t="str">
        <f>'Nädal_45_4.-9.klass'!C46</f>
        <v>Kõrvitsaseemned, päevalilleseemned, seesamiseemned</v>
      </c>
      <c r="D46" s="148">
        <v>10</v>
      </c>
      <c r="E46" s="13">
        <f>D46*'Nädal_45_4.-9.klass'!E46/'Nädal_45_4.-9.klass'!D46</f>
        <v>60.8767</v>
      </c>
      <c r="F46" s="13">
        <f>D46*'Nädal_45_4.-9.klass'!F46/'Nädal_45_4.-9.klass'!D46</f>
        <v>1.28</v>
      </c>
      <c r="G46" s="13">
        <f>D46*'Nädal_45_4.-9.klass'!G46/'Nädal_45_4.-9.klass'!D46</f>
        <v>5.1566999999999998</v>
      </c>
      <c r="H46" s="13">
        <f>D46*'Nädal_45_4.-9.klass'!H46/'Nädal_45_4.-9.klass'!D46</f>
        <v>2.8232999999999993</v>
      </c>
    </row>
    <row r="47" spans="1:22" ht="18.95" customHeight="1">
      <c r="A47" s="74"/>
      <c r="B47" s="10" t="str">
        <f>'Nädal_45_4.-9.klass'!B47</f>
        <v>Mahla-õlikaste</v>
      </c>
      <c r="C47" s="126" t="str">
        <f>'Nädal_45_4.-9.klass'!C47</f>
        <v>Õunamahl 100% naturaalne, õunaäädikas, sinepipulber, söögisool, petersell, värske, toiduõli</v>
      </c>
      <c r="D47" s="148">
        <v>5</v>
      </c>
      <c r="E47" s="13">
        <f>D47*'Nädal_45_4.-9.klass'!E47/'Nädal_45_4.-9.klass'!D47</f>
        <v>32.189399999999999</v>
      </c>
      <c r="F47" s="13">
        <f>D47*'Nädal_45_4.-9.klass'!F47/'Nädal_45_4.-9.klass'!D47</f>
        <v>9.7050000000000011E-2</v>
      </c>
      <c r="G47" s="13">
        <f>D47*'Nädal_45_4.-9.klass'!G47/'Nädal_45_4.-9.klass'!D47</f>
        <v>3.5305500000000003</v>
      </c>
      <c r="H47" s="13">
        <f>D47*'Nädal_45_4.-9.klass'!H47/'Nädal_45_4.-9.klass'!D47</f>
        <v>1.3550000000000001E-2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 ht="18.95" customHeight="1">
      <c r="A48" s="74" t="s">
        <v>45</v>
      </c>
      <c r="B48" s="10" t="str">
        <f>'Nädal_45_4.-9.klass'!B48</f>
        <v>Piimatooted (piim, keefir) (L)</v>
      </c>
      <c r="C48" s="126"/>
      <c r="D48" s="149">
        <v>50</v>
      </c>
      <c r="E48" s="13">
        <f>D48*'Nädal_45_4.-9.klass'!E48/'Nädal_45_4.-9.klass'!D48</f>
        <v>28.195</v>
      </c>
      <c r="F48" s="13">
        <f>D48*'Nädal_45_4.-9.klass'!F48/'Nädal_45_4.-9.klass'!D48</f>
        <v>2.4375</v>
      </c>
      <c r="G48" s="13">
        <f>D48*'Nädal_45_4.-9.klass'!G48/'Nädal_45_4.-9.klass'!D48</f>
        <v>1.2849999999999999</v>
      </c>
      <c r="H48" s="13">
        <f>D48*'Nädal_45_4.-9.klass'!H48/'Nädal_45_4.-9.klass'!D48</f>
        <v>1.72</v>
      </c>
    </row>
    <row r="49" spans="1:15" ht="18.95" customHeight="1">
      <c r="A49" s="74"/>
      <c r="B49" s="10" t="str">
        <f>'Nädal_45_4.-9.klass'!B49</f>
        <v>Joogijogurt, maitsestatud (L)</v>
      </c>
      <c r="C49" s="126" t="str">
        <f>'Nädal_45_4.-9.klass'!C49</f>
        <v>Maitsestamata jogurt, naturaalne marjapüree</v>
      </c>
      <c r="D49" s="153">
        <v>50</v>
      </c>
      <c r="E49" s="13">
        <f>D49*'Nädal_45_4.-9.klass'!E49/'Nädal_45_4.-9.klass'!D49</f>
        <v>37.372999999999998</v>
      </c>
      <c r="F49" s="13">
        <f>D49*'Nädal_45_4.-9.klass'!F49/'Nädal_45_4.-9.klass'!D49</f>
        <v>6.0614999999999997</v>
      </c>
      <c r="G49" s="13">
        <f>D49*'Nädal_45_4.-9.klass'!G49/'Nädal_45_4.-9.klass'!D49</f>
        <v>0.75</v>
      </c>
      <c r="H49" s="13">
        <f>D49*'Nädal_45_4.-9.klass'!H49/'Nädal_45_4.-9.klass'!D49</f>
        <v>1.6</v>
      </c>
    </row>
    <row r="50" spans="1:15" ht="18.95" customHeight="1">
      <c r="A50" s="74"/>
      <c r="B50" s="10" t="str">
        <f>'Nädal_45_4.-9.klass'!B50</f>
        <v>Tee, suhkruta</v>
      </c>
      <c r="C50" s="126" t="str">
        <f>'Nädal_45_4.-9.klass'!C50</f>
        <v>Teepuru, vesi</v>
      </c>
      <c r="D50" s="151">
        <v>50</v>
      </c>
      <c r="E50" s="13">
        <f>D50*'Nädal_45_4.-9.klass'!E50/'Nädal_45_4.-9.klass'!D50</f>
        <v>0.2</v>
      </c>
      <c r="F50" s="13">
        <f>D50*'Nädal_45_4.-9.klass'!F50/'Nädal_45_4.-9.klass'!D50</f>
        <v>0</v>
      </c>
      <c r="G50" s="13">
        <f>D50*'Nädal_45_4.-9.klass'!G50/'Nädal_45_4.-9.klass'!D50</f>
        <v>0</v>
      </c>
      <c r="H50" s="13">
        <f>D50*'Nädal_45_4.-9.klass'!H50/'Nädal_45_4.-9.klass'!D50</f>
        <v>0.05</v>
      </c>
    </row>
    <row r="51" spans="1:15" ht="18.95" customHeight="1">
      <c r="A51" s="76"/>
      <c r="B51" s="10" t="str">
        <f>'Nädal_45_4.-9.klass'!B51</f>
        <v>Rukkileiva (3 sorti) - ja sepikutoodete valik(G)</v>
      </c>
      <c r="C51" s="126"/>
      <c r="D51" s="151">
        <v>20</v>
      </c>
      <c r="E51" s="13">
        <f>D51*'Nädal_45_4.-9.klass'!E51/'Nädal_45_4.-9.klass'!D51</f>
        <v>49.24</v>
      </c>
      <c r="F51" s="13">
        <f>D51*'Nädal_45_4.-9.klass'!F51/'Nädal_45_4.-9.klass'!D51</f>
        <v>10.46</v>
      </c>
      <c r="G51" s="13">
        <f>D51*'Nädal_45_4.-9.klass'!G51/'Nädal_45_4.-9.klass'!D51</f>
        <v>0.4</v>
      </c>
      <c r="H51" s="13">
        <f>D51*'Nädal_45_4.-9.klass'!H51/'Nädal_45_4.-9.klass'!D51</f>
        <v>1.43</v>
      </c>
    </row>
    <row r="52" spans="1:15" ht="18.95" customHeight="1">
      <c r="A52" s="76"/>
      <c r="B52" s="10" t="str">
        <f>'Nädal_45_4.-9.klass'!B52</f>
        <v xml:space="preserve">Pirn </v>
      </c>
      <c r="C52" s="126"/>
      <c r="D52" s="148">
        <v>50</v>
      </c>
      <c r="E52" s="13">
        <f>D52*'Nädal_45_4.-9.klass'!E52/'Nädal_45_4.-9.klass'!D52</f>
        <v>19.988</v>
      </c>
      <c r="F52" s="13">
        <f>D52*'Nädal_45_4.-9.klass'!F52/'Nädal_45_4.-9.klass'!D52</f>
        <v>5.97</v>
      </c>
      <c r="G52" s="13">
        <f>D52*'Nädal_45_4.-9.klass'!G52/'Nädal_45_4.-9.klass'!D52</f>
        <v>0</v>
      </c>
      <c r="H52" s="13">
        <f>D52*'Nädal_45_4.-9.klass'!H52/'Nädal_45_4.-9.klass'!D52</f>
        <v>0.15</v>
      </c>
    </row>
    <row r="53" spans="1:15" s="8" customFormat="1" ht="18.95" customHeight="1">
      <c r="A53" s="308" t="s">
        <v>10</v>
      </c>
      <c r="B53" s="309"/>
      <c r="C53" s="310"/>
      <c r="D53" s="21"/>
      <c r="E53" s="13">
        <f>SUM(E38:E52)</f>
        <v>619.3746000000001</v>
      </c>
      <c r="F53" s="13">
        <f t="shared" ref="F53:H53" si="0">SUM(F38:F52)</f>
        <v>75.121550000000013</v>
      </c>
      <c r="G53" s="13">
        <f t="shared" si="0"/>
        <v>24.767749999999999</v>
      </c>
      <c r="H53" s="13">
        <f t="shared" si="0"/>
        <v>27.215849999999996</v>
      </c>
      <c r="J53" s="31"/>
      <c r="K53" s="32"/>
      <c r="L53" s="32"/>
      <c r="M53" s="32"/>
      <c r="N53" s="32"/>
      <c r="O53" s="32"/>
    </row>
    <row r="54" spans="1:15" ht="50.1" customHeight="1">
      <c r="A54" s="5" t="s">
        <v>13</v>
      </c>
      <c r="B54" s="71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15" ht="75" customHeight="1">
      <c r="A55" s="128"/>
      <c r="B55" s="10" t="str">
        <f>'Nädal_45_4.-9.klass'!B55</f>
        <v>Frikadellisupp (G)</v>
      </c>
      <c r="C55" s="126" t="str">
        <f>'Nädal_45_4.-9.klass'!C55</f>
        <v>Segahakkliha (sea-veise), kartul, porgand, mugulsibul, kanamuna, varsseller, riivsai, must pipar, till, vesi, söögisool, petersell, värske, toiduõli</v>
      </c>
      <c r="D55" s="13">
        <v>100</v>
      </c>
      <c r="E55" s="13">
        <f>D55*'Nädal_45_4.-9.klass'!E55/'Nädal_45_4.-9.klass'!D55</f>
        <v>63.863</v>
      </c>
      <c r="F55" s="13">
        <f>D55*'Nädal_45_4.-9.klass'!F55/'Nädal_45_4.-9.klass'!D55</f>
        <v>7.2679999999999989</v>
      </c>
      <c r="G55" s="13">
        <f>D55*'Nädal_45_4.-9.klass'!G55/'Nädal_45_4.-9.klass'!D55</f>
        <v>2.8929999999999998</v>
      </c>
      <c r="H55" s="13">
        <f>D55*'Nädal_45_4.-9.klass'!H55/'Nädal_45_4.-9.klass'!D55</f>
        <v>2.96</v>
      </c>
    </row>
    <row r="56" spans="1:15" ht="75" customHeight="1">
      <c r="A56" s="74" t="s">
        <v>9</v>
      </c>
      <c r="B56" s="10" t="str">
        <f>'Nädal_45_4.-9.klass'!B56</f>
        <v>Juurviljapüreesupp (L) (mahe)</v>
      </c>
      <c r="C56" s="126" t="str">
        <f>'Nädal_45_4.-9.klass'!C56</f>
        <v>Kartul, porgand, mugulsibul, juurseller, pastinaak, vesi, toidukoor, söögisool, petersell, värske</v>
      </c>
      <c r="D56" s="14">
        <v>100</v>
      </c>
      <c r="E56" s="13">
        <f>D56*'Nädal_45_4.-9.klass'!E56/'Nädal_45_4.-9.klass'!D56</f>
        <v>43.414000000000001</v>
      </c>
      <c r="F56" s="13">
        <f>D56*'Nädal_45_4.-9.klass'!F56/'Nädal_45_4.-9.klass'!D56</f>
        <v>6.9240000000000013</v>
      </c>
      <c r="G56" s="13">
        <f>D56*'Nädal_45_4.-9.klass'!G56/'Nädal_45_4.-9.klass'!D56</f>
        <v>1.6060000000000003</v>
      </c>
      <c r="H56" s="13">
        <f>D56*'Nädal_45_4.-9.klass'!H56/'Nädal_45_4.-9.klass'!D56</f>
        <v>1.014</v>
      </c>
    </row>
    <row r="57" spans="1:15" ht="18.95" customHeight="1">
      <c r="A57" s="78"/>
      <c r="B57" s="10" t="str">
        <f>'Nädal_45_4.-9.klass'!B57</f>
        <v>Karamellikissell moosiga (L)</v>
      </c>
      <c r="C57" s="126" t="str">
        <f>'Nädal_45_4.-9.klass'!C57</f>
        <v>Maitsestamata jogurt, kakaopulber, suhkur, marjad</v>
      </c>
      <c r="D57" s="16">
        <v>100</v>
      </c>
      <c r="E57" s="13">
        <f>D57*'Nädal_45_4.-9.klass'!E57/'Nädal_45_4.-9.klass'!D57</f>
        <v>85.625</v>
      </c>
      <c r="F57" s="13">
        <f>D57*'Nädal_45_4.-9.klass'!F57/'Nädal_45_4.-9.klass'!D57</f>
        <v>16.6875</v>
      </c>
      <c r="G57" s="13">
        <f>D57*'Nädal_45_4.-9.klass'!G57/'Nädal_45_4.-9.klass'!D57</f>
        <v>1.3187500000000001</v>
      </c>
      <c r="H57" s="13">
        <f>D57*'Nädal_45_4.-9.klass'!H57/'Nädal_45_4.-9.klass'!D57</f>
        <v>1.6500000000000004</v>
      </c>
    </row>
    <row r="58" spans="1:15" ht="18">
      <c r="A58" s="78"/>
      <c r="B58" s="10" t="str">
        <f>'Nädal_45_4.-9.klass'!B58</f>
        <v>Muffin õunaga (G, L)</v>
      </c>
      <c r="C58" s="126" t="str">
        <f>'Nädal_45_4.-9.klass'!C58</f>
        <v>jahu, vesi, munad, suhkur</v>
      </c>
      <c r="D58" s="16">
        <v>50</v>
      </c>
      <c r="E58" s="13">
        <f>D58*'Nädal_45_4.-9.klass'!E58/'Nädal_45_4.-9.klass'!D58</f>
        <v>149.244</v>
      </c>
      <c r="F58" s="13">
        <f>D58*'Nädal_45_4.-9.klass'!F58/'Nädal_45_4.-9.klass'!D58</f>
        <v>17.287500000000001</v>
      </c>
      <c r="G58" s="13">
        <f>D58*'Nädal_45_4.-9.klass'!G58/'Nädal_45_4.-9.klass'!D58</f>
        <v>8.2025000000000023</v>
      </c>
      <c r="H58" s="13">
        <f>D58*'Nädal_45_4.-9.klass'!H58/'Nädal_45_4.-9.klass'!D58</f>
        <v>2.4159999999999999</v>
      </c>
    </row>
    <row r="59" spans="1:15" ht="18">
      <c r="A59" s="78" t="s">
        <v>45</v>
      </c>
      <c r="B59" s="10" t="str">
        <f>'Nädal_45_4.-9.klass'!B59</f>
        <v>Piimatooted (piim, keefir) (L)</v>
      </c>
      <c r="C59" s="126"/>
      <c r="D59" s="145">
        <v>50</v>
      </c>
      <c r="E59" s="13">
        <f>D59*'Nädal_45_4.-9.klass'!E59/'Nädal_45_4.-9.klass'!D59</f>
        <v>28.195</v>
      </c>
      <c r="F59" s="13">
        <f>D59*'Nädal_45_4.-9.klass'!F59/'Nädal_45_4.-9.klass'!D59</f>
        <v>2.4375</v>
      </c>
      <c r="G59" s="13">
        <f>D59*'Nädal_45_4.-9.klass'!G59/'Nädal_45_4.-9.klass'!D59</f>
        <v>1.2849999999999999</v>
      </c>
      <c r="H59" s="13">
        <f>D59*'Nädal_45_4.-9.klass'!H59/'Nädal_45_4.-9.klass'!D59</f>
        <v>1.72</v>
      </c>
      <c r="J59" s="31"/>
      <c r="K59" s="32"/>
      <c r="L59" s="32"/>
      <c r="M59" s="32"/>
      <c r="N59" s="32"/>
      <c r="O59" s="32"/>
    </row>
    <row r="60" spans="1:15" ht="18.95" customHeight="1">
      <c r="A60" s="78"/>
      <c r="B60" s="10" t="str">
        <f>'Nädal_45_4.-9.klass'!B60</f>
        <v>Mahl (erinevad maitsed)</v>
      </c>
      <c r="C60" s="126" t="str">
        <f>'Nädal_45_4.-9.klass'!C60</f>
        <v>Rõngu suhkruvaba mahlakonsentraat 100% naturaalne, vesi</v>
      </c>
      <c r="D60" s="145">
        <v>50</v>
      </c>
      <c r="E60" s="13">
        <f>D60*'Nädal_45_4.-9.klass'!E60/'Nädal_45_4.-9.klass'!D60</f>
        <v>24.264400000000002</v>
      </c>
      <c r="F60" s="13">
        <f>D60*'Nädal_45_4.-9.klass'!F60/'Nädal_45_4.-9.klass'!D60</f>
        <v>5.891</v>
      </c>
      <c r="G60" s="13">
        <f>D60*'Nädal_45_4.-9.klass'!G60/'Nädal_45_4.-9.klass'!D60</f>
        <v>2.5000000000000001E-2</v>
      </c>
      <c r="H60" s="13">
        <f>D60*'Nädal_45_4.-9.klass'!H60/'Nädal_45_4.-9.klass'!D60</f>
        <v>0.18149999999999999</v>
      </c>
      <c r="J60" s="31"/>
      <c r="K60" s="32"/>
      <c r="L60" s="32"/>
      <c r="M60" s="32"/>
      <c r="N60" s="32"/>
      <c r="O60" s="32"/>
    </row>
    <row r="61" spans="1:15" ht="18.95" customHeight="1">
      <c r="A61" s="159"/>
      <c r="B61" s="10" t="str">
        <f>'Nädal_45_4.-9.klass'!B61</f>
        <v>Joogijogurt , maitsestatud (L)</v>
      </c>
      <c r="C61" s="126" t="str">
        <f>'Nädal_45_4.-9.klass'!C61</f>
        <v>Maitsestamata jogurt, naturaalne marjapüree</v>
      </c>
      <c r="D61" s="145">
        <v>50</v>
      </c>
      <c r="E61" s="13">
        <f>D61*'Nädal_45_4.-9.klass'!E61/'Nädal_45_4.-9.klass'!D61</f>
        <v>37.372999999999998</v>
      </c>
      <c r="F61" s="13">
        <f>D61*'Nädal_45_4.-9.klass'!F61/'Nädal_45_4.-9.klass'!D61</f>
        <v>6.0614999999999997</v>
      </c>
      <c r="G61" s="13">
        <f>D61*'Nädal_45_4.-9.klass'!G61/'Nädal_45_4.-9.klass'!D61</f>
        <v>0.75</v>
      </c>
      <c r="H61" s="13">
        <f>D61*'Nädal_45_4.-9.klass'!H61/'Nädal_45_4.-9.klass'!D61</f>
        <v>1.6</v>
      </c>
    </row>
    <row r="62" spans="1:15" ht="18.95" customHeight="1">
      <c r="A62" s="159"/>
      <c r="B62" s="10" t="str">
        <f>'Nädal_45_4.-9.klass'!B62</f>
        <v>Tee, suhkruta</v>
      </c>
      <c r="C62" s="126" t="str">
        <f>'Nädal_45_4.-9.klass'!C62</f>
        <v>Teepuru, vesi</v>
      </c>
      <c r="D62" s="145">
        <v>50</v>
      </c>
      <c r="E62" s="13">
        <f>D62*'Nädal_45_4.-9.klass'!E62/'Nädal_45_4.-9.klass'!D62</f>
        <v>0.2</v>
      </c>
      <c r="F62" s="13">
        <f>D62*'Nädal_45_4.-9.klass'!F62/'Nädal_45_4.-9.klass'!D62</f>
        <v>0</v>
      </c>
      <c r="G62" s="13">
        <f>D62*'Nädal_45_4.-9.klass'!G62/'Nädal_45_4.-9.klass'!D62</f>
        <v>0</v>
      </c>
      <c r="H62" s="13">
        <f>D62*'Nädal_45_4.-9.klass'!H62/'Nädal_45_4.-9.klass'!D62</f>
        <v>0.05</v>
      </c>
    </row>
    <row r="63" spans="1:15" ht="18.95" customHeight="1">
      <c r="A63" s="159"/>
      <c r="B63" s="10" t="str">
        <f>'Nädal_45_4.-9.klass'!B63</f>
        <v>Rukkileiva (3 sorti) - ja sepikutoodete valik(G)</v>
      </c>
      <c r="C63" s="126"/>
      <c r="D63" s="146">
        <v>20</v>
      </c>
      <c r="E63" s="13">
        <f>D63*'Nädal_45_4.-9.klass'!E63/'Nädal_45_4.-9.klass'!D63</f>
        <v>49.24</v>
      </c>
      <c r="F63" s="13">
        <f>D63*'Nädal_45_4.-9.klass'!F63/'Nädal_45_4.-9.klass'!D63</f>
        <v>10.46</v>
      </c>
      <c r="G63" s="13">
        <f>D63*'Nädal_45_4.-9.klass'!G63/'Nädal_45_4.-9.klass'!D63</f>
        <v>0.4</v>
      </c>
      <c r="H63" s="13">
        <f>D63*'Nädal_45_4.-9.klass'!H63/'Nädal_45_4.-9.klass'!D63</f>
        <v>1.43</v>
      </c>
    </row>
    <row r="64" spans="1:15" ht="18.95" customHeight="1">
      <c r="A64" s="159"/>
      <c r="B64" s="10" t="str">
        <f>'Nädal_45_4.-9.klass'!B64</f>
        <v>Õun (mahe)</v>
      </c>
      <c r="C64" s="126"/>
      <c r="D64" s="143">
        <v>50</v>
      </c>
      <c r="E64" s="13">
        <f>D64*'Nädal_45_4.-9.klass'!E64/'Nädal_45_4.-9.klass'!D64</f>
        <v>24.038</v>
      </c>
      <c r="F64" s="13">
        <f>D64*'Nädal_45_4.-9.klass'!F64/'Nädal_45_4.-9.klass'!D64</f>
        <v>6.74</v>
      </c>
      <c r="G64" s="13">
        <f>D64*'Nädal_45_4.-9.klass'!G64/'Nädal_45_4.-9.klass'!D64</f>
        <v>0</v>
      </c>
      <c r="H64" s="13">
        <f>D64*'Nädal_45_4.-9.klass'!H64/'Nädal_45_4.-9.klass'!D64</f>
        <v>0</v>
      </c>
    </row>
    <row r="65" spans="1:12" ht="18.95" customHeight="1">
      <c r="A65" s="308" t="s">
        <v>10</v>
      </c>
      <c r="B65" s="309"/>
      <c r="C65" s="310"/>
      <c r="D65" s="21"/>
      <c r="E65" s="13">
        <f>SUM(E55:E64)</f>
        <v>505.45639999999997</v>
      </c>
      <c r="F65" s="13">
        <f>SUM(F55:F64)</f>
        <v>79.756999999999991</v>
      </c>
      <c r="G65" s="13">
        <f>SUM(G55:G64)</f>
        <v>16.480250000000002</v>
      </c>
      <c r="H65" s="13">
        <f>SUM(H55:H64)</f>
        <v>13.021500000000001</v>
      </c>
    </row>
    <row r="66" spans="1:12" ht="50.1" customHeight="1">
      <c r="A66" s="5" t="s">
        <v>14</v>
      </c>
      <c r="B66" s="71" t="s">
        <v>2</v>
      </c>
      <c r="C66" s="5" t="s">
        <v>3</v>
      </c>
      <c r="D66" s="7" t="s">
        <v>4</v>
      </c>
      <c r="E66" s="7" t="s">
        <v>5</v>
      </c>
      <c r="F66" s="7" t="s">
        <v>6</v>
      </c>
      <c r="G66" s="7" t="s">
        <v>7</v>
      </c>
      <c r="H66" s="7" t="s">
        <v>8</v>
      </c>
    </row>
    <row r="67" spans="1:12" ht="75" customHeight="1">
      <c r="A67" s="75"/>
      <c r="B67" s="10" t="str">
        <f>'Nädal_45_4.-9.klass'!B67</f>
        <v>Kanapasta juustuga (G, L)</v>
      </c>
      <c r="C67" s="126" t="str">
        <f>'Nädal_45_4.-9.klass'!C67</f>
        <v>Täisterapasta (durumnisujahu, vesi), kanaliha, suvikõrvits, toiduõli, mugulsibul, juust, petersell, vesi, söögisool, must pipar</v>
      </c>
      <c r="D67" s="13">
        <v>100</v>
      </c>
      <c r="E67" s="13">
        <f>D67*'Nädal_45_4.-9.klass'!E67/'Nädal_45_4.-9.klass'!D67</f>
        <v>169.762</v>
      </c>
      <c r="F67" s="13">
        <f>D67*'Nädal_45_4.-9.klass'!F67/'Nädal_45_4.-9.klass'!D67</f>
        <v>22.108000000000001</v>
      </c>
      <c r="G67" s="13">
        <f>D67*'Nädal_45_4.-9.klass'!G67/'Nädal_45_4.-9.klass'!D67</f>
        <v>5.4219999999999997</v>
      </c>
      <c r="H67" s="13">
        <f>D67*'Nädal_45_4.-9.klass'!H67/'Nädal_45_4.-9.klass'!D67</f>
        <v>9.0990000000000002</v>
      </c>
    </row>
    <row r="68" spans="1:12" ht="75" customHeight="1">
      <c r="A68" s="74" t="s">
        <v>9</v>
      </c>
      <c r="B68" s="10" t="str">
        <f>'Nädal_45_4.-9.klass'!B68</f>
        <v>Suvikõrvitsapasta juustuga (G, L) (mahe)</v>
      </c>
      <c r="C68" s="126" t="str">
        <f>'Nädal_45_4.-9.klass'!C68</f>
        <v>Täisterapasta (durumnisujahu, vesi), suvikõrvits, toiduõli, mugulsibul,  juust, petersell, vesi, söögisool, must pipar</v>
      </c>
      <c r="D68" s="14">
        <v>100</v>
      </c>
      <c r="E68" s="13">
        <f>D68*'Nädal_45_4.-9.klass'!E68/'Nädal_45_4.-9.klass'!D68</f>
        <v>150.346</v>
      </c>
      <c r="F68" s="13">
        <f>D68*'Nädal_45_4.-9.klass'!F68/'Nädal_45_4.-9.klass'!D68</f>
        <v>22.748000000000001</v>
      </c>
      <c r="G68" s="13">
        <f>D68*'Nädal_45_4.-9.klass'!G68/'Nädal_45_4.-9.klass'!D68</f>
        <v>4.6379999999999999</v>
      </c>
      <c r="H68" s="13">
        <f>D68*'Nädal_45_4.-9.klass'!H68/'Nädal_45_4.-9.klass'!D68</f>
        <v>5.4390000000000001</v>
      </c>
    </row>
    <row r="69" spans="1:12" ht="18">
      <c r="A69" s="158"/>
      <c r="B69" s="10" t="str">
        <f>'Nädal_45_4.-9.klass'!B69</f>
        <v>Baklažaan-paprika-sibul, röstitud</v>
      </c>
      <c r="C69" s="126" t="str">
        <f>'Nädal_45_4.-9.klass'!C69</f>
        <v xml:space="preserve">Baklažaan, paprika, punane, mugulsibul, toiduõli, </v>
      </c>
      <c r="D69" s="16">
        <v>50</v>
      </c>
      <c r="E69" s="13">
        <f>D69*'Nädal_45_4.-9.klass'!E69/'Nädal_45_4.-9.klass'!D69</f>
        <v>29.006</v>
      </c>
      <c r="F69" s="13">
        <f>D69*'Nädal_45_4.-9.klass'!F69/'Nädal_45_4.-9.klass'!D69</f>
        <v>3.7124999999999999</v>
      </c>
      <c r="G69" s="13">
        <f>D69*'Nädal_45_4.-9.klass'!G69/'Nädal_45_4.-9.klass'!D69</f>
        <v>1.62</v>
      </c>
      <c r="H69" s="13">
        <f>D69*'Nädal_45_4.-9.klass'!H69/'Nädal_45_4.-9.klass'!D69</f>
        <v>0.53500000000000003</v>
      </c>
    </row>
    <row r="70" spans="1:12" ht="18.95" customHeight="1">
      <c r="A70" s="75"/>
      <c r="B70" s="10" t="str">
        <f>'Nädal_45_4.-9.klass'!B70</f>
        <v xml:space="preserve">Soe tomatikaste </v>
      </c>
      <c r="C70" s="126" t="str">
        <f>'Nädal_45_4.-9.klass'!C70</f>
        <v>Tomat, mugulsibul, porgand, küüslauk, toiduõli, söögisool, basiilik</v>
      </c>
      <c r="D70" s="16">
        <v>50</v>
      </c>
      <c r="E70" s="13">
        <f>D70*'Nädal_45_4.-9.klass'!E70/'Nädal_45_4.-9.klass'!D70</f>
        <v>17.598500000000001</v>
      </c>
      <c r="F70" s="13">
        <f>D70*'Nädal_45_4.-9.klass'!F70/'Nädal_45_4.-9.klass'!D70</f>
        <v>3.2825000000000002</v>
      </c>
      <c r="G70" s="13">
        <f>D70*'Nädal_45_4.-9.klass'!G70/'Nädal_45_4.-9.klass'!D70</f>
        <v>0.54400000000000004</v>
      </c>
      <c r="H70" s="13">
        <f>D70*'Nädal_45_4.-9.klass'!H70/'Nädal_45_4.-9.klass'!D70</f>
        <v>0.38950000000000001</v>
      </c>
    </row>
    <row r="71" spans="1:12" ht="18.95" customHeight="1">
      <c r="A71" s="74"/>
      <c r="B71" s="10" t="str">
        <f>'Nädal_45_4.-9.klass'!B71</f>
        <v>Porgandi-apelsinisalat</v>
      </c>
      <c r="C71" s="126" t="str">
        <f>'Nädal_45_4.-9.klass'!C71</f>
        <v>Porgand, apelsin, toiduõli</v>
      </c>
      <c r="D71" s="16">
        <v>50</v>
      </c>
      <c r="E71" s="13">
        <f>D71*'Nädal_45_4.-9.klass'!E71/'Nädal_45_4.-9.klass'!D71</f>
        <v>11.15</v>
      </c>
      <c r="F71" s="13">
        <f>D71*'Nädal_45_4.-9.klass'!F71/'Nädal_45_4.-9.klass'!D71</f>
        <v>1.9750000000000001</v>
      </c>
      <c r="G71" s="13">
        <f>D71*'Nädal_45_4.-9.klass'!G71/'Nädal_45_4.-9.klass'!D71</f>
        <v>5.000000000000001E-2</v>
      </c>
      <c r="H71" s="13">
        <f>D71*'Nädal_45_4.-9.klass'!H71/'Nädal_45_4.-9.klass'!D71</f>
        <v>0.37500000000000006</v>
      </c>
      <c r="I71" s="18"/>
      <c r="J71" s="18"/>
      <c r="K71" s="18"/>
      <c r="L71" s="18"/>
    </row>
    <row r="72" spans="1:12" ht="18.95" customHeight="1">
      <c r="A72" s="74"/>
      <c r="B72" s="10" t="str">
        <f>'Nädal_45_4.-9.klass'!B72</f>
        <v>Valge peakapsas, mais, hapukurk</v>
      </c>
      <c r="C72" s="126"/>
      <c r="D72" s="16">
        <v>50</v>
      </c>
      <c r="E72" s="13">
        <f>D72*'Nädal_45_4.-9.klass'!E72/'Nädal_45_4.-9.klass'!D72</f>
        <v>21.6</v>
      </c>
      <c r="F72" s="13">
        <f>D72*'Nädal_45_4.-9.klass'!F72/'Nädal_45_4.-9.klass'!D72</f>
        <v>3.0649999999999999</v>
      </c>
      <c r="G72" s="13">
        <f>D72*'Nädal_45_4.-9.klass'!G72/'Nädal_45_4.-9.klass'!D72</f>
        <v>0.3</v>
      </c>
      <c r="H72" s="13">
        <f>D72*'Nädal_45_4.-9.klass'!H72/'Nädal_45_4.-9.klass'!D72</f>
        <v>0.9</v>
      </c>
      <c r="I72" s="18"/>
      <c r="J72" s="18"/>
      <c r="K72" s="18"/>
      <c r="L72" s="18"/>
    </row>
    <row r="73" spans="1:12" ht="18.95" customHeight="1">
      <c r="A73" s="74"/>
      <c r="B73" s="10" t="str">
        <f>'Nädal_45_4.-9.klass'!B73</f>
        <v>Seemnesegu (mahe)</v>
      </c>
      <c r="C73" s="126" t="str">
        <f>'Nädal_45_4.-9.klass'!C73</f>
        <v>Kõrvitsaseemned, päevalilleseemned, seesamiseemned</v>
      </c>
      <c r="D73" s="16">
        <v>10</v>
      </c>
      <c r="E73" s="13">
        <f>D73*'Nädal_45_4.-9.klass'!E73/'Nädal_45_4.-9.klass'!D73</f>
        <v>60.8767</v>
      </c>
      <c r="F73" s="13">
        <f>D73*'Nädal_45_4.-9.klass'!F73/'Nädal_45_4.-9.klass'!D73</f>
        <v>1.28</v>
      </c>
      <c r="G73" s="13">
        <f>D73*'Nädal_45_4.-9.klass'!G73/'Nädal_45_4.-9.klass'!D73</f>
        <v>5.1566999999999998</v>
      </c>
      <c r="H73" s="13">
        <f>D73*'Nädal_45_4.-9.klass'!H73/'Nädal_45_4.-9.klass'!D73</f>
        <v>2.8232999999999993</v>
      </c>
    </row>
    <row r="74" spans="1:12" ht="18.95" customHeight="1">
      <c r="A74" s="74"/>
      <c r="B74" s="10" t="str">
        <f>'Nädal_45_4.-9.klass'!B74</f>
        <v>Mahla-õlikaste</v>
      </c>
      <c r="C74" s="126" t="str">
        <f>'Nädal_45_4.-9.klass'!C74</f>
        <v>Õunamahl 100% naturaalne, õunaäädikas, sinepipulber, söögisool, petersell, värske, toiduõli</v>
      </c>
      <c r="D74" s="16">
        <v>5</v>
      </c>
      <c r="E74" s="13">
        <f>D74*'Nädal_45_4.-9.klass'!E74/'Nädal_45_4.-9.klass'!D74</f>
        <v>32.189399999999999</v>
      </c>
      <c r="F74" s="13">
        <f>D74*'Nädal_45_4.-9.klass'!F74/'Nädal_45_4.-9.klass'!D74</f>
        <v>9.7050000000000011E-2</v>
      </c>
      <c r="G74" s="13">
        <f>D74*'Nädal_45_4.-9.klass'!G74/'Nädal_45_4.-9.klass'!D74</f>
        <v>3.5305500000000003</v>
      </c>
      <c r="H74" s="13">
        <f>D74*'Nädal_45_4.-9.klass'!H74/'Nädal_45_4.-9.klass'!D74</f>
        <v>1.3550000000000001E-2</v>
      </c>
      <c r="I74" s="18"/>
      <c r="J74" s="18"/>
      <c r="K74" s="18"/>
      <c r="L74" s="18"/>
    </row>
    <row r="75" spans="1:12" ht="18.95" customHeight="1">
      <c r="A75" s="74" t="s">
        <v>45</v>
      </c>
      <c r="B75" s="10" t="str">
        <f>'Nädal_45_4.-9.klass'!B75</f>
        <v>Piimatooted (piim, keefir) (L)</v>
      </c>
      <c r="C75" s="126"/>
      <c r="D75" s="144">
        <v>50</v>
      </c>
      <c r="E75" s="13">
        <f>D75*'Nädal_45_4.-9.klass'!E75/'Nädal_45_4.-9.klass'!D75</f>
        <v>28.195</v>
      </c>
      <c r="F75" s="13">
        <f>D75*'Nädal_45_4.-9.klass'!F75/'Nädal_45_4.-9.klass'!D75</f>
        <v>2.4375</v>
      </c>
      <c r="G75" s="13">
        <f>D75*'Nädal_45_4.-9.klass'!G75/'Nädal_45_4.-9.klass'!D75</f>
        <v>1.2849999999999999</v>
      </c>
      <c r="H75" s="13">
        <f>D75*'Nädal_45_4.-9.klass'!H75/'Nädal_45_4.-9.klass'!D75</f>
        <v>1.72</v>
      </c>
    </row>
    <row r="76" spans="1:12" ht="18.95" customHeight="1">
      <c r="A76" s="74"/>
      <c r="B76" s="10" t="str">
        <f>'Nädal_45_4.-9.klass'!B76</f>
        <v>Joogijogurt , maitsestatud (L)</v>
      </c>
      <c r="C76" s="126" t="str">
        <f>'Nädal_45_4.-9.klass'!C76</f>
        <v>Maitsestamata jogurt, naturaalne marjapüree</v>
      </c>
      <c r="D76" s="144">
        <v>50</v>
      </c>
      <c r="E76" s="13">
        <f>D76*'Nädal_45_4.-9.klass'!E76/'Nädal_45_4.-9.klass'!D76</f>
        <v>37.372999999999998</v>
      </c>
      <c r="F76" s="13">
        <f>D76*'Nädal_45_4.-9.klass'!F76/'Nädal_45_4.-9.klass'!D76</f>
        <v>6.0614999999999997</v>
      </c>
      <c r="G76" s="13">
        <f>D76*'Nädal_45_4.-9.klass'!G76/'Nädal_45_4.-9.klass'!D76</f>
        <v>0.75</v>
      </c>
      <c r="H76" s="13">
        <f>D76*'Nädal_45_4.-9.klass'!H76/'Nädal_45_4.-9.klass'!D76</f>
        <v>1.6</v>
      </c>
    </row>
    <row r="77" spans="1:12" ht="18.95" customHeight="1">
      <c r="A77" s="74"/>
      <c r="B77" s="10" t="str">
        <f>'Nädal_45_4.-9.klass'!B77</f>
        <v>Tee, suhkruta</v>
      </c>
      <c r="C77" s="126" t="str">
        <f>'Nädal_45_4.-9.klass'!C77</f>
        <v>Teepuru, vesi</v>
      </c>
      <c r="D77" s="144">
        <v>50</v>
      </c>
      <c r="E77" s="13">
        <f>D77*'Nädal_45_4.-9.klass'!E77/'Nädal_45_4.-9.klass'!D77</f>
        <v>0.2</v>
      </c>
      <c r="F77" s="13">
        <f>D77*'Nädal_45_4.-9.klass'!F77/'Nädal_45_4.-9.klass'!D77</f>
        <v>0</v>
      </c>
      <c r="G77" s="13">
        <f>D77*'Nädal_45_4.-9.klass'!G77/'Nädal_45_4.-9.klass'!D77</f>
        <v>0</v>
      </c>
      <c r="H77" s="13">
        <f>D77*'Nädal_45_4.-9.klass'!H77/'Nädal_45_4.-9.klass'!D77</f>
        <v>0.05</v>
      </c>
    </row>
    <row r="78" spans="1:12" ht="18.95" customHeight="1">
      <c r="A78" s="74"/>
      <c r="B78" s="10" t="str">
        <f>'Nädal_45_4.-9.klass'!B78</f>
        <v>Rukkileiva (3 sorti) - ja sepikutoodete valik(G)</v>
      </c>
      <c r="C78" s="126"/>
      <c r="D78" s="144">
        <v>20</v>
      </c>
      <c r="E78" s="13">
        <f>D78*'Nädal_45_4.-9.klass'!E78/'Nädal_45_4.-9.klass'!D78</f>
        <v>49.24</v>
      </c>
      <c r="F78" s="13">
        <f>D78*'Nädal_45_4.-9.klass'!F78/'Nädal_45_4.-9.klass'!D78</f>
        <v>10.46</v>
      </c>
      <c r="G78" s="13">
        <f>D78*'Nädal_45_4.-9.klass'!G78/'Nädal_45_4.-9.klass'!D78</f>
        <v>0.4</v>
      </c>
      <c r="H78" s="13">
        <f>D78*'Nädal_45_4.-9.klass'!H78/'Nädal_45_4.-9.klass'!D78</f>
        <v>1.43</v>
      </c>
    </row>
    <row r="79" spans="1:12" ht="18.95" customHeight="1">
      <c r="A79" s="74"/>
      <c r="B79" s="10" t="str">
        <f>'Nädal_45_4.-9.klass'!B79</f>
        <v xml:space="preserve">Pirn </v>
      </c>
      <c r="C79" s="126"/>
      <c r="D79" s="144">
        <v>50</v>
      </c>
      <c r="E79" s="13">
        <f>D79*'Nädal_45_4.-9.klass'!E79/'Nädal_45_4.-9.klass'!D79</f>
        <v>19.988</v>
      </c>
      <c r="F79" s="13">
        <f>D79*'Nädal_45_4.-9.klass'!F79/'Nädal_45_4.-9.klass'!D79</f>
        <v>5.97</v>
      </c>
      <c r="G79" s="13">
        <f>D79*'Nädal_45_4.-9.klass'!G79/'Nädal_45_4.-9.klass'!D79</f>
        <v>0</v>
      </c>
      <c r="H79" s="13">
        <f>D79*'Nädal_45_4.-9.klass'!H79/'Nädal_45_4.-9.klass'!D79</f>
        <v>0.15</v>
      </c>
    </row>
    <row r="80" spans="1:12" ht="18.95" customHeight="1">
      <c r="A80" s="305" t="s">
        <v>10</v>
      </c>
      <c r="B80" s="306"/>
      <c r="C80" s="307"/>
      <c r="D80" s="277"/>
      <c r="E80" s="13">
        <f>SUM(E67:E79)</f>
        <v>627.52460000000019</v>
      </c>
      <c r="F80" s="13">
        <f>SUM(F67:F79)</f>
        <v>83.19704999999999</v>
      </c>
      <c r="G80" s="13">
        <f>SUM(G67:G79)</f>
        <v>23.696250000000003</v>
      </c>
      <c r="H80" s="13">
        <f>SUM(H67:H79)</f>
        <v>24.524349999999998</v>
      </c>
    </row>
    <row r="81" spans="1:8" ht="18.95" customHeight="1">
      <c r="A81" s="300" t="s">
        <v>15</v>
      </c>
      <c r="B81" s="301"/>
      <c r="C81" s="301"/>
      <c r="D81" s="302"/>
      <c r="E81" s="222">
        <f>AVERAGE(E23,E36,E53,E65,E80)</f>
        <v>565.27774333333332</v>
      </c>
      <c r="F81" s="45">
        <f>AVERAGE(F23,F36,F53,F65,F80)</f>
        <v>81.094033333333329</v>
      </c>
      <c r="G81" s="45">
        <f>AVERAGE(G23,G36,G53,G65,G80)</f>
        <v>19.136183333333335</v>
      </c>
      <c r="H81" s="45">
        <f>AVERAGE(H23,H36,H53,H65,H80)</f>
        <v>20.532366666666668</v>
      </c>
    </row>
    <row r="82" spans="1:8" ht="18.95" customHeight="1">
      <c r="A82" s="226"/>
      <c r="B82" s="225"/>
      <c r="C82" s="303" t="s">
        <v>171</v>
      </c>
      <c r="D82" s="304"/>
      <c r="E82" s="223"/>
      <c r="F82" s="127">
        <f>(F81*4)/E81*100</f>
        <v>57.383496371279385</v>
      </c>
      <c r="G82" s="127">
        <f>(G81*9)/E81*100</f>
        <v>30.467438711529443</v>
      </c>
      <c r="H82" s="127">
        <f>(H81*4)/E81*100</f>
        <v>14.529046585553701</v>
      </c>
    </row>
    <row r="83" spans="1:8" ht="18.95" customHeight="1">
      <c r="A83" s="227"/>
      <c r="B83" s="273"/>
      <c r="C83" s="292" t="s">
        <v>165</v>
      </c>
      <c r="D83" s="293"/>
      <c r="E83" s="223" t="s">
        <v>190</v>
      </c>
      <c r="F83" s="127" t="s">
        <v>168</v>
      </c>
      <c r="G83" s="127" t="s">
        <v>169</v>
      </c>
      <c r="H83" s="127" t="s">
        <v>170</v>
      </c>
    </row>
    <row r="84" spans="1:8" ht="18.95" customHeight="1">
      <c r="A84" s="313" t="s">
        <v>16</v>
      </c>
      <c r="B84" s="313"/>
      <c r="C84" s="313"/>
      <c r="D84" s="313"/>
      <c r="E84" s="314"/>
      <c r="F84" s="314"/>
      <c r="G84" s="314"/>
      <c r="H84" s="314"/>
    </row>
    <row r="85" spans="1:8" ht="18.95" customHeight="1">
      <c r="A85" s="315" t="s">
        <v>146</v>
      </c>
      <c r="B85" s="316"/>
      <c r="C85" s="316"/>
      <c r="D85" s="316"/>
      <c r="E85" s="316"/>
      <c r="F85" s="316"/>
      <c r="G85" s="316"/>
      <c r="H85" s="317"/>
    </row>
    <row r="86" spans="1:8" ht="18.95" customHeight="1">
      <c r="A86" s="318" t="s">
        <v>193</v>
      </c>
      <c r="B86" s="319"/>
      <c r="C86" s="319"/>
      <c r="D86" s="319"/>
      <c r="E86" s="319"/>
      <c r="F86" s="319"/>
      <c r="G86" s="319"/>
      <c r="H86" s="320"/>
    </row>
    <row r="87" spans="1:8" ht="18.95" customHeight="1">
      <c r="A87" s="294" t="s">
        <v>189</v>
      </c>
      <c r="B87" s="295"/>
      <c r="C87" s="295"/>
      <c r="D87" s="295"/>
      <c r="E87" s="295"/>
      <c r="F87" s="295"/>
      <c r="G87" s="295"/>
      <c r="H87" s="296"/>
    </row>
    <row r="88" spans="1:8" ht="18.95" customHeight="1">
      <c r="A88" s="294" t="s">
        <v>147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154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7" t="s">
        <v>17</v>
      </c>
      <c r="B90" s="297"/>
      <c r="C90" s="297"/>
      <c r="D90" s="297"/>
      <c r="E90" s="297"/>
      <c r="F90" s="297"/>
      <c r="G90" s="297"/>
      <c r="H90" s="297"/>
    </row>
    <row r="91" spans="1:8" ht="18.95" customHeight="1">
      <c r="A91" s="164" t="s">
        <v>148</v>
      </c>
      <c r="B91" s="166" t="s">
        <v>149</v>
      </c>
      <c r="C91" s="166"/>
      <c r="D91" s="166"/>
      <c r="E91" s="167"/>
      <c r="F91" s="167"/>
      <c r="G91" s="167"/>
      <c r="H91" s="168"/>
    </row>
    <row r="92" spans="1:8" ht="18.95" customHeight="1">
      <c r="A92" s="165" t="s">
        <v>150</v>
      </c>
      <c r="B92" s="169" t="s">
        <v>151</v>
      </c>
      <c r="C92" s="169"/>
      <c r="D92" s="169"/>
      <c r="E92" s="170"/>
      <c r="F92" s="170"/>
      <c r="G92" s="170"/>
      <c r="H92" s="171"/>
    </row>
    <row r="93" spans="1:8" ht="18.95" customHeight="1">
      <c r="A93" s="172" t="s">
        <v>152</v>
      </c>
      <c r="B93" s="173" t="s">
        <v>153</v>
      </c>
      <c r="C93" s="173"/>
      <c r="D93" s="173"/>
      <c r="E93" s="174"/>
      <c r="F93" s="174"/>
      <c r="G93" s="174"/>
      <c r="H93" s="175"/>
    </row>
    <row r="94" spans="1:8" ht="15.75">
      <c r="A94" s="311" t="s">
        <v>18</v>
      </c>
      <c r="B94" s="311"/>
      <c r="C94" s="311"/>
      <c r="D94" s="311"/>
      <c r="E94" s="311"/>
      <c r="F94" s="311"/>
      <c r="G94" s="311"/>
      <c r="H94" s="311"/>
    </row>
    <row r="95" spans="1:8">
      <c r="A95" s="312" t="s">
        <v>194</v>
      </c>
      <c r="B95" s="312"/>
      <c r="C95" s="312"/>
      <c r="D95" s="312"/>
      <c r="E95" s="312"/>
      <c r="F95" s="312"/>
      <c r="G95" s="312"/>
      <c r="H95" s="312"/>
    </row>
  </sheetData>
  <mergeCells count="19">
    <mergeCell ref="A94:H94"/>
    <mergeCell ref="A95:H95"/>
    <mergeCell ref="A84:H84"/>
    <mergeCell ref="A85:H85"/>
    <mergeCell ref="A86:H86"/>
    <mergeCell ref="A87:H87"/>
    <mergeCell ref="A88:H88"/>
    <mergeCell ref="C83:D83"/>
    <mergeCell ref="A89:H89"/>
    <mergeCell ref="A90:H90"/>
    <mergeCell ref="A1:B5"/>
    <mergeCell ref="A6:B6"/>
    <mergeCell ref="A81:D81"/>
    <mergeCell ref="C82:D82"/>
    <mergeCell ref="A80:C80"/>
    <mergeCell ref="A65:C65"/>
    <mergeCell ref="A53:C53"/>
    <mergeCell ref="A36:C36"/>
    <mergeCell ref="A23:C23"/>
  </mergeCells>
  <pageMargins left="0.7" right="0.7" top="0.75" bottom="0.75" header="0.3" footer="0.3"/>
  <pageSetup paperSize="9" scale="28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43D2-C9D1-47F9-9D44-1C04F7CD9738}">
  <sheetPr>
    <pageSetUpPr fitToPage="1"/>
  </sheetPr>
  <dimension ref="A1:W93"/>
  <sheetViews>
    <sheetView topLeftCell="A7" zoomScale="80" zoomScaleNormal="80" workbookViewId="0">
      <selection activeCell="C108" sqref="C108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'Nädal_45_4.-9.klass'!A7</f>
        <v>45. nädal</v>
      </c>
      <c r="B7" s="96" t="str">
        <f>'Nädal_45_4.-9.klass'!B7</f>
        <v>03.11-07.11.2025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9"/>
      <c r="B9" s="10" t="str">
        <f>'Nädal_45_4.-9.klass'!B9</f>
        <v>Kodune sealihaguljašš (G, L)</v>
      </c>
      <c r="C9" s="126" t="str">
        <f>'Nädal_45_4.-9.klass'!C9</f>
        <v>Sealiha, vesi, rohelinepaprika, mugulsibul, tomatipüree, toiduiõli, küüslauk, petersell, jahvatatud paprika, söögisool, loorber, must pipar, köömned</v>
      </c>
      <c r="D9" s="13">
        <v>75</v>
      </c>
      <c r="E9" s="13">
        <f>D9*'Nädal_45_4.-9.klass'!E9/'Nädal_45_4.-9.klass'!D9</f>
        <v>98.069249999999982</v>
      </c>
      <c r="F9" s="13">
        <f>D9*'Nädal_45_4.-9.klass'!F9/'Nädal_45_4.-9.klass'!D9</f>
        <v>4.1662499999999998</v>
      </c>
      <c r="G9" s="13">
        <f>D9*'Nädal_45_4.-9.klass'!G9/'Nädal_45_4.-9.klass'!D9</f>
        <v>7.2674999999999992</v>
      </c>
      <c r="H9" s="13">
        <f>D9*'Nädal_45_4.-9.klass'!H9/'Nädal_45_4.-9.klass'!D9</f>
        <v>4.17225</v>
      </c>
    </row>
    <row r="10" spans="1:8" ht="30">
      <c r="A10" s="74" t="s">
        <v>9</v>
      </c>
      <c r="B10" s="10" t="str">
        <f>'Nädal_45_4.-9.klass'!B10</f>
        <v>Läätseguljašš (L) (mahe)</v>
      </c>
      <c r="C10" s="126" t="str">
        <f>'Nädal_45_4.-9.klass'!C10</f>
        <v>Läätsed ,vesi, roheline paprika, mugulsibul, tomatipüree, toiduiõli, küüslauk, värske petersell, jahvatatud paprika, söögisool, loorber, must pipar, köömned</v>
      </c>
      <c r="D10" s="14">
        <v>75</v>
      </c>
      <c r="E10" s="13">
        <f>D10*'Nädal_45_4.-9.klass'!E10/'Nädal_45_4.-9.klass'!D10</f>
        <v>99.302249999999987</v>
      </c>
      <c r="F10" s="13">
        <f>D10*'Nädal_45_4.-9.klass'!F10/'Nädal_45_4.-9.klass'!D10</f>
        <v>13.254749999999998</v>
      </c>
      <c r="G10" s="13">
        <f>D10*'Nädal_45_4.-9.klass'!G10/'Nädal_45_4.-9.klass'!D10</f>
        <v>3.4402499999999998</v>
      </c>
      <c r="H10" s="13">
        <f>D10*'Nädal_45_4.-9.klass'!H10/'Nädal_45_4.-9.klass'!D10</f>
        <v>4.872749999999999</v>
      </c>
    </row>
    <row r="11" spans="1:8" ht="18.95" customHeight="1">
      <c r="A11" s="15"/>
      <c r="B11" s="10" t="str">
        <f>'Nädal_45_4.-9.klass'!B11</f>
        <v>Tatar, keedetud</v>
      </c>
      <c r="C11" s="126" t="str">
        <f>'Nädal_45_4.-9.klass'!C11</f>
        <v>Tatar, vesi, söögisool</v>
      </c>
      <c r="D11" s="16">
        <v>100</v>
      </c>
      <c r="E11" s="13">
        <f>D11*'Nädal_45_4.-9.klass'!E11/'Nädal_45_4.-9.klass'!D11</f>
        <v>80.59999999999998</v>
      </c>
      <c r="F11" s="13">
        <f>D11*'Nädal_45_4.-9.klass'!F11/'Nädal_45_4.-9.klass'!D11</f>
        <v>16.975000000000001</v>
      </c>
      <c r="G11" s="13">
        <f>D11*'Nädal_45_4.-9.klass'!G11/'Nädal_45_4.-9.klass'!D11</f>
        <v>0.5</v>
      </c>
      <c r="H11" s="13">
        <f>D11*'Nädal_45_4.-9.klass'!H11/'Nädal_45_4.-9.klass'!D11</f>
        <v>2.9750000000000001</v>
      </c>
    </row>
    <row r="12" spans="1:8" ht="18.95" customHeight="1">
      <c r="A12" s="17"/>
      <c r="B12" s="10" t="str">
        <f>'Nädal_45_4.-9.klass'!B12</f>
        <v>Täisterapasta/pasta (G) (mahe)</v>
      </c>
      <c r="C12" s="126" t="str">
        <f>'Nädal_45_4.-9.klass'!C12</f>
        <v>Täisterapasta, pasta (durumnisujahu, vesi), söögisool, vesi, toiduõli</v>
      </c>
      <c r="D12" s="16">
        <v>100</v>
      </c>
      <c r="E12" s="13">
        <f>D12*'Nädal_45_4.-9.klass'!E12/'Nädal_45_4.-9.klass'!D12</f>
        <v>151.33333333333334</v>
      </c>
      <c r="F12" s="13">
        <f>D12*'Nädal_45_4.-9.klass'!F12/'Nädal_45_4.-9.klass'!D12</f>
        <v>26.333333333333332</v>
      </c>
      <c r="G12" s="13">
        <f>D12*'Nädal_45_4.-9.klass'!G12/'Nädal_45_4.-9.klass'!D12</f>
        <v>2.5833333333333335</v>
      </c>
      <c r="H12" s="13">
        <f>D12*'Nädal_45_4.-9.klass'!H12/'Nädal_45_4.-9.klass'!D12</f>
        <v>4.5666666666666664</v>
      </c>
    </row>
    <row r="13" spans="1:8" ht="18.95" customHeight="1">
      <c r="A13" s="17"/>
      <c r="B13" s="10" t="str">
        <f>'Nädal_45_4.-9.klass'!B13</f>
        <v>Porgand, aurutatud</v>
      </c>
      <c r="C13" s="126"/>
      <c r="D13" s="16">
        <v>100</v>
      </c>
      <c r="E13" s="13">
        <f>D13*'Nädal_45_4.-9.klass'!E13/'Nädal_45_4.-9.klass'!D13</f>
        <v>34.472999999999999</v>
      </c>
      <c r="F13" s="13">
        <f>D13*'Nädal_45_4.-9.klass'!F13/'Nädal_45_4.-9.klass'!D13</f>
        <v>9.0440000000000005</v>
      </c>
      <c r="G13" s="13">
        <f>D13*'Nädal_45_4.-9.klass'!G13/'Nädal_45_4.-9.klass'!D13</f>
        <v>0.21299999999999999</v>
      </c>
      <c r="H13" s="13">
        <f>D13*'Nädal_45_4.-9.klass'!H13/'Nädal_45_4.-9.klass'!D13</f>
        <v>0.63800000000000001</v>
      </c>
    </row>
    <row r="14" spans="1:8" ht="18.95" customHeight="1">
      <c r="A14" s="17"/>
      <c r="B14" s="10" t="str">
        <f>'Nädal_45_4.-9.klass'!B14</f>
        <v>Peedi-küüslaugusalat</v>
      </c>
      <c r="C14" s="126" t="str">
        <f>'Nädal_45_4.-9.klass'!C14</f>
        <v>Peet, küüslauk</v>
      </c>
      <c r="D14" s="16">
        <v>100</v>
      </c>
      <c r="E14" s="13">
        <f>D14*'Nädal_45_4.-9.klass'!E14/'Nädal_45_4.-9.klass'!D14</f>
        <v>41.8</v>
      </c>
      <c r="F14" s="13">
        <f>D14*'Nädal_45_4.-9.klass'!F14/'Nädal_45_4.-9.klass'!D14</f>
        <v>9.5950000000000006</v>
      </c>
      <c r="G14" s="13">
        <f>D14*'Nädal_45_4.-9.klass'!G14/'Nädal_45_4.-9.klass'!D14</f>
        <v>0.19699999999999998</v>
      </c>
      <c r="H14" s="13">
        <f>D14*'Nädal_45_4.-9.klass'!H14/'Nädal_45_4.-9.klass'!D14</f>
        <v>1.7109999999999999</v>
      </c>
    </row>
    <row r="15" spans="1:8" ht="18.95" customHeight="1">
      <c r="A15" s="17"/>
      <c r="B15" s="10" t="str">
        <f>'Nädal_45_4.-9.klass'!B15</f>
        <v>Kapsas, roheline hernes, redis</v>
      </c>
      <c r="C15" s="126"/>
      <c r="D15" s="16">
        <v>100</v>
      </c>
      <c r="E15" s="13">
        <f>D15*'Nädal_45_4.-9.klass'!E15/'Nädal_45_4.-9.klass'!D15</f>
        <v>43.9</v>
      </c>
      <c r="F15" s="13">
        <f>D15*'Nädal_45_4.-9.klass'!F15/'Nädal_45_4.-9.klass'!D15</f>
        <v>5.55</v>
      </c>
      <c r="G15" s="13">
        <f>D15*'Nädal_45_4.-9.klass'!G15/'Nädal_45_4.-9.klass'!D15</f>
        <v>0.3</v>
      </c>
      <c r="H15" s="13">
        <f>D15*'Nädal_45_4.-9.klass'!H15/'Nädal_45_4.-9.klass'!D15</f>
        <v>2.86</v>
      </c>
    </row>
    <row r="16" spans="1:8" ht="18.95" customHeight="1">
      <c r="A16" s="17"/>
      <c r="B16" s="10" t="str">
        <f>'Nädal_45_4.-9.klass'!B16</f>
        <v>Seemnesegu (mahe)</v>
      </c>
      <c r="C16" s="126" t="str">
        <f>'Nädal_45_4.-9.klass'!C16</f>
        <v>Kõrvitsaseemned, päevalilleseemned, seesamiseemned</v>
      </c>
      <c r="D16" s="16">
        <v>10</v>
      </c>
      <c r="E16" s="13">
        <f>D16*'Nädal_45_4.-9.klass'!E16/'Nädal_45_4.-9.klass'!D16</f>
        <v>60.8767</v>
      </c>
      <c r="F16" s="13">
        <f>D16*'Nädal_45_4.-9.klass'!F16/'Nädal_45_4.-9.klass'!D16</f>
        <v>1.28</v>
      </c>
      <c r="G16" s="13">
        <f>D16*'Nädal_45_4.-9.klass'!G16/'Nädal_45_4.-9.klass'!D16</f>
        <v>5.1566999999999998</v>
      </c>
      <c r="H16" s="13">
        <f>D16*'Nädal_45_4.-9.klass'!H16/'Nädal_45_4.-9.klass'!D16</f>
        <v>2.8232999999999993</v>
      </c>
    </row>
    <row r="17" spans="1:23" ht="18.95" customHeight="1">
      <c r="A17" s="17"/>
      <c r="B17" s="10" t="str">
        <f>'Nädal_45_4.-9.klass'!B17</f>
        <v>Külm jogurtikaste (L)</v>
      </c>
      <c r="C17" s="126" t="str">
        <f>'Nädal_45_4.-9.klass'!C17</f>
        <v>Maitsestamata jogurt, söögisool, suhkur, till</v>
      </c>
      <c r="D17" s="16">
        <v>15</v>
      </c>
      <c r="E17" s="13">
        <f>D17*'Nädal_45_4.-9.klass'!E17/'Nädal_45_4.-9.klass'!D17</f>
        <v>6.1675500000000003</v>
      </c>
      <c r="F17" s="13">
        <f>D17*'Nädal_45_4.-9.klass'!F17/'Nädal_45_4.-9.klass'!D17</f>
        <v>0.81870000000000009</v>
      </c>
      <c r="G17" s="13">
        <f>D17*'Nädal_45_4.-9.klass'!G17/'Nädal_45_4.-9.klass'!D17</f>
        <v>7.3650000000000007E-2</v>
      </c>
      <c r="H17" s="13">
        <f>D17*'Nädal_45_4.-9.klass'!H17/'Nädal_45_4.-9.klass'!D17</f>
        <v>0.57000000000000006</v>
      </c>
    </row>
    <row r="18" spans="1:23" ht="18.95" customHeight="1">
      <c r="A18" s="17"/>
      <c r="B18" s="10" t="str">
        <f>'Nädal_45_4.-9.klass'!B18</f>
        <v>Piimatooted (piim, keefir) (L)</v>
      </c>
      <c r="C18" s="126"/>
      <c r="D18" s="16">
        <v>50</v>
      </c>
      <c r="E18" s="13">
        <f>D18*'Nädal_45_4.-9.klass'!E18/'Nädal_45_4.-9.klass'!D18</f>
        <v>28.195</v>
      </c>
      <c r="F18" s="13">
        <f>D18*'Nädal_45_4.-9.klass'!F18/'Nädal_45_4.-9.klass'!D18</f>
        <v>2.4375</v>
      </c>
      <c r="G18" s="13">
        <f>D18*'Nädal_45_4.-9.klass'!G18/'Nädal_45_4.-9.klass'!D18</f>
        <v>1.2849999999999999</v>
      </c>
      <c r="H18" s="13">
        <f>D18*'Nädal_45_4.-9.klass'!H18/'Nädal_45_4.-9.klass'!D18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7"/>
      <c r="B19" s="10" t="str">
        <f>'Nädal_45_4.-9.klass'!B19</f>
        <v>Joogijogurt , maitsestatud (L)</v>
      </c>
      <c r="C19" s="126" t="str">
        <f>'Nädal_45_4.-9.klass'!C19</f>
        <v>Maitsestamata jogurt, naturaalne marjapüree</v>
      </c>
      <c r="D19" s="16">
        <v>50</v>
      </c>
      <c r="E19" s="13">
        <f>D19*'Nädal_45_4.-9.klass'!E19/'Nädal_45_4.-9.klass'!D19</f>
        <v>37.372999999999998</v>
      </c>
      <c r="F19" s="13">
        <f>D19*'Nädal_45_4.-9.klass'!F19/'Nädal_45_4.-9.klass'!D19</f>
        <v>6.0614999999999997</v>
      </c>
      <c r="G19" s="13">
        <f>D19*'Nädal_45_4.-9.klass'!G19/'Nädal_45_4.-9.klass'!D19</f>
        <v>0.75</v>
      </c>
      <c r="H19" s="13">
        <f>D19*'Nädal_45_4.-9.klass'!H19/'Nädal_45_4.-9.klass'!D19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7"/>
      <c r="B20" s="10" t="str">
        <f>'Nädal_45_4.-9.klass'!B20</f>
        <v>Tee, suhkruta</v>
      </c>
      <c r="C20" s="126" t="str">
        <f>'Nädal_45_4.-9.klass'!C20</f>
        <v>Teepuru, vesi</v>
      </c>
      <c r="D20" s="16">
        <v>50</v>
      </c>
      <c r="E20" s="13">
        <f>D20*'Nädal_45_4.-9.klass'!E20/'Nädal_45_4.-9.klass'!D20</f>
        <v>0.2</v>
      </c>
      <c r="F20" s="13">
        <f>D20*'Nädal_45_4.-9.klass'!F20/'Nädal_45_4.-9.klass'!D20</f>
        <v>0</v>
      </c>
      <c r="G20" s="13">
        <f>D20*'Nädal_45_4.-9.klass'!G20/'Nädal_45_4.-9.klass'!D20</f>
        <v>0</v>
      </c>
      <c r="H20" s="13">
        <f>D20*'Nädal_45_4.-9.klass'!H20/'Nädal_45_4.-9.klass'!D20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7"/>
      <c r="B21" s="10" t="str">
        <f>'Nädal_45_4.-9.klass'!B21</f>
        <v>Rukkileiva (3 sorti) - ja sepikutoodete valik(G)</v>
      </c>
      <c r="C21" s="126"/>
      <c r="D21" s="16">
        <v>30</v>
      </c>
      <c r="E21" s="13">
        <f>D21*'Nädal_45_4.-9.klass'!E21/'Nädal_45_4.-9.klass'!D21</f>
        <v>73.86</v>
      </c>
      <c r="F21" s="13">
        <f>D21*'Nädal_45_4.-9.klass'!F21/'Nädal_45_4.-9.klass'!D21</f>
        <v>15.69</v>
      </c>
      <c r="G21" s="13">
        <f>D21*'Nädal_45_4.-9.klass'!G21/'Nädal_45_4.-9.klass'!D21</f>
        <v>0.6</v>
      </c>
      <c r="H21" s="13">
        <f>D21*'Nädal_45_4.-9.klass'!H21/'Nädal_45_4.-9.klass'!D21</f>
        <v>2.145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7"/>
      <c r="B22" s="10" t="str">
        <f>'Nädal_45_4.-9.klass'!B22</f>
        <v xml:space="preserve">Pirn </v>
      </c>
      <c r="C22" s="126"/>
      <c r="D22" s="16">
        <v>50</v>
      </c>
      <c r="E22" s="13">
        <f>D22*'Nädal_45_4.-9.klass'!E22/'Nädal_45_4.-9.klass'!D22</f>
        <v>19.988</v>
      </c>
      <c r="F22" s="13">
        <f>D22*'Nädal_45_4.-9.klass'!F22/'Nädal_45_4.-9.klass'!D22</f>
        <v>5.97</v>
      </c>
      <c r="G22" s="13">
        <f>D22*'Nädal_45_4.-9.klass'!G22/'Nädal_45_4.-9.klass'!D22</f>
        <v>0</v>
      </c>
      <c r="H22" s="13">
        <f>D22*'Nädal_45_4.-9.klass'!H22/'Nädal_45_4.-9.klass'!D22</f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776.1380833333335</v>
      </c>
      <c r="F23" s="69">
        <f>SUM(F9:F22)</f>
        <v>117.17603333333332</v>
      </c>
      <c r="G23" s="69">
        <f>SUM(G9:G22)</f>
        <v>22.366433333333333</v>
      </c>
      <c r="H23" s="69">
        <f>SUM(H9:H22)</f>
        <v>30.853966666666665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28.5">
      <c r="A25" s="24"/>
      <c r="B25" s="10" t="str">
        <f>'Nädal_45_4.-9.klass'!B25</f>
        <v>Borš veiselihaga (G)</v>
      </c>
      <c r="C25" s="141" t="str">
        <f>'Nädal_45_4.-9.klass'!C25</f>
        <v>Veiseliha, peet, kapsas, kartul, porgand, mugulsibul, tomatipasta, suhkur, petersell, loorber, must pipar, toiduõli, söögisool, vesi, sidrunimahl</v>
      </c>
      <c r="D25" s="13">
        <v>175</v>
      </c>
      <c r="E25" s="13">
        <f>D25*'Nädal_45_4.-9.klass'!E25/'Nädal_45_4.-9.klass'!D25</f>
        <v>132.923</v>
      </c>
      <c r="F25" s="13">
        <f>D25*'Nädal_45_4.-9.klass'!F25/'Nädal_45_4.-9.klass'!D25</f>
        <v>11.004</v>
      </c>
      <c r="G25" s="13">
        <f>D25*'Nädal_45_4.-9.klass'!G25/'Nädal_45_4.-9.klass'!D25</f>
        <v>6.7672499999999998</v>
      </c>
      <c r="H25" s="13">
        <f>D25*'Nädal_45_4.-9.klass'!H25/'Nädal_45_4.-9.klass'!D25</f>
        <v>8.0482499999999995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74" t="s">
        <v>9</v>
      </c>
      <c r="B26" s="10" t="str">
        <f>'Nädal_45_4.-9.klass'!B26</f>
        <v>Borš punaste ubadega (mahe)</v>
      </c>
      <c r="C26" s="126" t="str">
        <f>'Nädal_45_4.-9.klass'!C25</f>
        <v>Veiseliha, peet, kapsas, kartul, porgand, mugulsibul, tomatipasta, suhkur, petersell, loorber, must pipar, toiduõli, söögisool, vesi, sidrunimahl</v>
      </c>
      <c r="D26" s="14">
        <v>175</v>
      </c>
      <c r="E26" s="13">
        <f>D26*'Nädal_45_4.-9.klass'!E26/'Nädal_45_4.-9.klass'!D26</f>
        <v>90.193250000000006</v>
      </c>
      <c r="F26" s="13">
        <f>D26*'Nädal_45_4.-9.klass'!F26/'Nädal_45_4.-9.klass'!D26</f>
        <v>19.446000000000002</v>
      </c>
      <c r="G26" s="13">
        <f>D26*'Nädal_45_4.-9.klass'!G26/'Nädal_45_4.-9.klass'!D26</f>
        <v>0.37974999999999998</v>
      </c>
      <c r="H26" s="13">
        <f>D26*'Nädal_45_4.-9.klass'!H26/'Nädal_45_4.-9.klass'!D26</f>
        <v>4.5517500000000002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30">
      <c r="A27" s="25"/>
      <c r="B27" s="10" t="str">
        <f>'Nädal_45_4.-9.klass'!B27</f>
        <v>Hapukoor R 10% (L)</v>
      </c>
      <c r="C27" s="126" t="str">
        <f>'Nädal_45_4.-9.klass'!C26</f>
        <v>Oad, peet, kapsas, kartul, porgand, mugulsibul, tomatipasta, suhkur, petersell, loorber, must pipar, toiduõli, söögisool, vesi, sidrunimahl</v>
      </c>
      <c r="D27" s="16">
        <v>30</v>
      </c>
      <c r="E27" s="13">
        <f>D27*'Nädal_45_4.-9.klass'!E27/'Nädal_45_4.-9.klass'!D27</f>
        <v>35.520000000000003</v>
      </c>
      <c r="F27" s="13">
        <f>D27*'Nädal_45_4.-9.klass'!F27/'Nädal_45_4.-9.klass'!D27</f>
        <v>1.2299999999999998</v>
      </c>
      <c r="G27" s="13">
        <f>D27*'Nädal_45_4.-9.klass'!G27/'Nädal_45_4.-9.klass'!D27</f>
        <v>3</v>
      </c>
      <c r="H27" s="13">
        <f>D27*'Nädal_45_4.-9.klass'!H27/'Nädal_45_4.-9.klass'!D27</f>
        <v>0.89999999999999991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">
      <c r="A28" s="25"/>
      <c r="B28" s="10" t="str">
        <f>'Nädal_45_4.-9.klass'!B28</f>
        <v>Mannavaht õunakisselliga (L)</v>
      </c>
      <c r="C28" s="126"/>
      <c r="D28" s="16">
        <v>100</v>
      </c>
      <c r="E28" s="13">
        <f>D28*'Nädal_45_4.-9.klass'!E28/'Nädal_45_4.-9.klass'!D28</f>
        <v>170.625</v>
      </c>
      <c r="F28" s="13">
        <f>D28*'Nädal_45_4.-9.klass'!F28/'Nädal_45_4.-9.klass'!D28</f>
        <v>30.25</v>
      </c>
      <c r="G28" s="13">
        <f>D28*'Nädal_45_4.-9.klass'!G28/'Nädal_45_4.-9.klass'!D28</f>
        <v>4.3312499999999998</v>
      </c>
      <c r="H28" s="13">
        <f>D28*'Nädal_45_4.-9.klass'!H28/'Nädal_45_4.-9.klass'!D28</f>
        <v>2.3000000000000003</v>
      </c>
      <c r="I28" s="18"/>
    </row>
    <row r="29" spans="1:23" s="26" customFormat="1" ht="18">
      <c r="A29" s="24"/>
      <c r="B29" s="10" t="str">
        <f>'Nädal_45_4.-9.klass'!B29</f>
        <v>Kakaojogurt kirssidega (L)</v>
      </c>
      <c r="C29" s="126" t="str">
        <f>'Nädal_45_4.-9.klass'!C28</f>
        <v>manna, piim, vesi, vahukoor, suhkur, sidrunikoor, sidrunimahl, vanillisuhkur, söögisool, õun, astelpaju, kartulitärklis</v>
      </c>
      <c r="D29" s="16">
        <v>100</v>
      </c>
      <c r="E29" s="13">
        <f>D29*'Nädal_45_4.-9.klass'!E29/'Nädal_45_4.-9.klass'!D29</f>
        <v>95.2</v>
      </c>
      <c r="F29" s="13">
        <f>D29*'Nädal_45_4.-9.klass'!F29/'Nädal_45_4.-9.klass'!D29</f>
        <v>15.9</v>
      </c>
      <c r="G29" s="13">
        <f>D29*'Nädal_45_4.-9.klass'!G29/'Nädal_45_4.-9.klass'!D29</f>
        <v>2.21</v>
      </c>
      <c r="H29" s="13">
        <f>D29*'Nädal_45_4.-9.klass'!H29/'Nädal_45_4.-9.klass'!D29</f>
        <v>2.75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24"/>
      <c r="B30" s="10" t="str">
        <f>'Nädal_45_4.-9.klass'!B30</f>
        <v>Piimatooted (piim, keefir) (L)</v>
      </c>
      <c r="C30" s="126" t="str">
        <f>'Nädal_45_4.-9.klass'!C29</f>
        <v>Maitsestamata jogurt, kakaopulber, suhkur, kirss</v>
      </c>
      <c r="D30" s="16">
        <v>50</v>
      </c>
      <c r="E30" s="13">
        <f>D30*'Nädal_45_4.-9.klass'!E30/'Nädal_45_4.-9.klass'!D30</f>
        <v>28.195</v>
      </c>
      <c r="F30" s="13">
        <f>D30*'Nädal_45_4.-9.klass'!F30/'Nädal_45_4.-9.klass'!D30</f>
        <v>2.4375</v>
      </c>
      <c r="G30" s="13">
        <f>D30*'Nädal_45_4.-9.klass'!G30/'Nädal_45_4.-9.klass'!D30</f>
        <v>1.2849999999999999</v>
      </c>
      <c r="H30" s="13">
        <f>D30*'Nädal_45_4.-9.klass'!H30/'Nädal_45_4.-9.klass'!D30</f>
        <v>1.72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24"/>
      <c r="B31" s="10" t="str">
        <f>'Nädal_45_4.-9.klass'!B31</f>
        <v>Mahl (erinevad maitsed)</v>
      </c>
      <c r="C31" s="126"/>
      <c r="D31" s="16">
        <v>50</v>
      </c>
      <c r="E31" s="13">
        <f>D31*'Nädal_45_4.-9.klass'!E31/'Nädal_45_4.-9.klass'!D31</f>
        <v>24.264400000000002</v>
      </c>
      <c r="F31" s="13">
        <f>D31*'Nädal_45_4.-9.klass'!F31/'Nädal_45_4.-9.klass'!D31</f>
        <v>5.891</v>
      </c>
      <c r="G31" s="13">
        <f>D31*'Nädal_45_4.-9.klass'!G31/'Nädal_45_4.-9.klass'!D31</f>
        <v>2.5000000000000001E-2</v>
      </c>
      <c r="H31" s="13">
        <f>D31*'Nädal_45_4.-9.klass'!H31/'Nädal_45_4.-9.klass'!D31</f>
        <v>0.18149999999999999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24"/>
      <c r="B32" s="10" t="str">
        <f>'Nädal_45_4.-9.klass'!B32</f>
        <v>Joogijogurt , maitsestatud (L)</v>
      </c>
      <c r="C32" s="126" t="str">
        <f>'Nädal_45_4.-9.klass'!C31</f>
        <v>Rõngu suhkruvaba mahlakonsentraat 100% naturaalne, vesi</v>
      </c>
      <c r="D32" s="16">
        <v>50</v>
      </c>
      <c r="E32" s="13">
        <f>D32*'Nädal_45_4.-9.klass'!E32/'Nädal_45_4.-9.klass'!D32</f>
        <v>37.372999999999998</v>
      </c>
      <c r="F32" s="13">
        <f>D32*'Nädal_45_4.-9.klass'!F32/'Nädal_45_4.-9.klass'!D32</f>
        <v>6.0614999999999997</v>
      </c>
      <c r="G32" s="13">
        <f>D32*'Nädal_45_4.-9.klass'!G32/'Nädal_45_4.-9.klass'!D32</f>
        <v>0.75</v>
      </c>
      <c r="H32" s="13">
        <f>D32*'Nädal_45_4.-9.klass'!H32/'Nädal_45_4.-9.klass'!D32</f>
        <v>1.6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25"/>
      <c r="B33" s="10" t="str">
        <f>'Nädal_45_4.-9.klass'!B33</f>
        <v>Tee, suhkruta</v>
      </c>
      <c r="C33" s="126" t="str">
        <f>'Nädal_45_4.-9.klass'!C32</f>
        <v>Maitsestamata jogurt, naturaalne marjapüree</v>
      </c>
      <c r="D33" s="16">
        <v>50</v>
      </c>
      <c r="E33" s="13">
        <f>D33*'Nädal_45_4.-9.klass'!E33/'Nädal_45_4.-9.klass'!D33</f>
        <v>0.2</v>
      </c>
      <c r="F33" s="13">
        <f>D33*'Nädal_45_4.-9.klass'!F33/'Nädal_45_4.-9.klass'!D33</f>
        <v>0</v>
      </c>
      <c r="G33" s="13">
        <f>D33*'Nädal_45_4.-9.klass'!G33/'Nädal_45_4.-9.klass'!D33</f>
        <v>0</v>
      </c>
      <c r="H33" s="13">
        <f>D33*'Nädal_45_4.-9.klass'!H33/'Nädal_45_4.-9.klass'!D33</f>
        <v>0.05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25"/>
      <c r="B34" s="10" t="str">
        <f>'Nädal_45_4.-9.klass'!B34</f>
        <v>Rukkileiva (3 sorti) - ja sepikutoodete valik(G)</v>
      </c>
      <c r="C34" s="126" t="str">
        <f>'Nädal_45_4.-9.klass'!C33</f>
        <v>Teepuru, vesi</v>
      </c>
      <c r="D34" s="16">
        <v>30</v>
      </c>
      <c r="E34" s="13">
        <f>D34*'Nädal_45_4.-9.klass'!E34/'Nädal_45_4.-9.klass'!D34</f>
        <v>73.86</v>
      </c>
      <c r="F34" s="13">
        <f>D34*'Nädal_45_4.-9.klass'!F34/'Nädal_45_4.-9.klass'!D34</f>
        <v>15.69</v>
      </c>
      <c r="G34" s="13">
        <f>D34*'Nädal_45_4.-9.klass'!G34/'Nädal_45_4.-9.klass'!D34</f>
        <v>0.6</v>
      </c>
      <c r="H34" s="13">
        <f>D34*'Nädal_45_4.-9.klass'!H34/'Nädal_45_4.-9.klass'!D34</f>
        <v>2.145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7"/>
      <c r="B35" s="10" t="str">
        <f>'Nädal_45_4.-9.klass'!B35</f>
        <v>Õun (mahe)</v>
      </c>
      <c r="C35" s="126"/>
      <c r="D35" s="16">
        <v>50</v>
      </c>
      <c r="E35" s="13">
        <f>D35*'Nädal_45_4.-9.klass'!E35/'Nädal_45_4.-9.klass'!D35</f>
        <v>24.038</v>
      </c>
      <c r="F35" s="13">
        <f>D35*'Nädal_45_4.-9.klass'!F35/'Nädal_45_4.-9.klass'!D35</f>
        <v>6.74</v>
      </c>
      <c r="G35" s="13">
        <f>D35*'Nädal_45_4.-9.klass'!G35/'Nädal_45_4.-9.klass'!D35</f>
        <v>0</v>
      </c>
      <c r="H35" s="13">
        <f>D35*'Nädal_45_4.-9.klass'!H35/'Nädal_45_4.-9.klass'!D35</f>
        <v>0</v>
      </c>
      <c r="J35" s="20"/>
      <c r="K35" s="20"/>
      <c r="L35" s="20"/>
      <c r="M35" s="20"/>
      <c r="N35" s="19"/>
      <c r="O35" s="20"/>
      <c r="P35" s="20"/>
    </row>
    <row r="36" spans="1:22" s="8" customFormat="1" ht="18.95" customHeight="1">
      <c r="A36" s="321" t="s">
        <v>10</v>
      </c>
      <c r="B36" s="322"/>
      <c r="C36" s="323"/>
      <c r="D36" s="33"/>
      <c r="E36" s="69">
        <f>SUM(E25:E35)</f>
        <v>712.39165000000025</v>
      </c>
      <c r="F36" s="69">
        <f>SUM(F25:F35)</f>
        <v>114.65</v>
      </c>
      <c r="G36" s="69">
        <f>SUM(G25:G35)</f>
        <v>19.34825</v>
      </c>
      <c r="H36" s="69">
        <f>SUM(H25:H35)</f>
        <v>24.246500000000001</v>
      </c>
      <c r="O36" s="23"/>
      <c r="P36" s="23"/>
      <c r="Q36" s="23"/>
      <c r="R36" s="23"/>
      <c r="S36" s="23"/>
      <c r="T36" s="23"/>
      <c r="U36" s="23"/>
      <c r="V36" s="23"/>
    </row>
    <row r="37" spans="1:22" ht="50.1" customHeight="1">
      <c r="A37" s="5" t="s">
        <v>12</v>
      </c>
      <c r="B37" s="6" t="s">
        <v>2</v>
      </c>
      <c r="C37" s="5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7" t="s">
        <v>8</v>
      </c>
      <c r="O37" s="20"/>
      <c r="P37" s="20"/>
      <c r="Q37" s="20"/>
      <c r="R37" s="20"/>
      <c r="S37" s="20"/>
      <c r="T37" s="20"/>
      <c r="U37" s="20"/>
      <c r="V37" s="20"/>
    </row>
    <row r="38" spans="1:22" s="8" customFormat="1" ht="18">
      <c r="A38" s="35"/>
      <c r="B38" s="10" t="str">
        <f>'Nädal_45_4.-9.klass'!B38</f>
        <v>Paneeritud ahjukala (G, PT)</v>
      </c>
      <c r="C38" s="126" t="str">
        <f>'Nädal_45_4.-9.klass'!C38</f>
        <v>Valge kala, nisujahu, kanamuna, riivsai, toiduõli, söögisool, maitseainetesegu, sidrunipipar</v>
      </c>
      <c r="D38" s="13">
        <v>70</v>
      </c>
      <c r="E38" s="13">
        <f>D38*'Nädal_45_4.-9.klass'!E38/'Nädal_45_4.-9.klass'!D38</f>
        <v>138.87020000000001</v>
      </c>
      <c r="F38" s="13">
        <f>D38*'Nädal_45_4.-9.klass'!F38/'Nädal_45_4.-9.klass'!D38</f>
        <v>8.2355000000000018</v>
      </c>
      <c r="G38" s="13">
        <f>D38*'Nädal_45_4.-9.klass'!G38/'Nädal_45_4.-9.klass'!D38</f>
        <v>5.4207999999999998</v>
      </c>
      <c r="H38" s="13">
        <f>D38*'Nädal_45_4.-9.klass'!H38/'Nädal_45_4.-9.klass'!D38</f>
        <v>14.595699999999997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30">
      <c r="A39" s="74" t="s">
        <v>9</v>
      </c>
      <c r="B39" s="10" t="str">
        <f>'Nädal_45_4.-9.klass'!B39</f>
        <v>Tatra-seenekotletid (G, PT) (mahe)</v>
      </c>
      <c r="C39" s="126" t="str">
        <f>'Nädal_45_4.-9.klass'!C39</f>
        <v>Tatar, mugulsibul, toiduõli, riivsai, kanamuna, täisteranisujahu,šampinjon, söögisool, must pipar, jahvatatud paprika</v>
      </c>
      <c r="D39" s="14">
        <v>100</v>
      </c>
      <c r="E39" s="13">
        <f>D39*'Nädal_45_4.-9.klass'!E39/'Nädal_45_4.-9.klass'!D39</f>
        <v>135.011</v>
      </c>
      <c r="F39" s="13">
        <f>D39*'Nädal_45_4.-9.klass'!F39/'Nädal_45_4.-9.klass'!D39</f>
        <v>21.152999999999999</v>
      </c>
      <c r="G39" s="13">
        <f>D39*'Nädal_45_4.-9.klass'!G39/'Nädal_45_4.-9.klass'!D39</f>
        <v>3.8849999999999998</v>
      </c>
      <c r="H39" s="13">
        <f>D39*'Nädal_45_4.-9.klass'!H39/'Nädal_45_4.-9.klass'!D39</f>
        <v>5.2690000000000001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ht="18.95" customHeight="1">
      <c r="A40" s="38"/>
      <c r="B40" s="10" t="str">
        <f>'Nädal_45_4.-9.klass'!B40</f>
        <v>Külm hapukoorekaste (L)</v>
      </c>
      <c r="C40" s="126" t="str">
        <f>'Nädal_45_4.-9.klass'!C40</f>
        <v>Hapukoor, sidrunimahl, suhkur</v>
      </c>
      <c r="D40" s="16">
        <v>100</v>
      </c>
      <c r="E40" s="13">
        <f>D40*'Nädal_45_4.-9.klass'!E40/'Nädal_45_4.-9.klass'!D40</f>
        <v>117.77800000000001</v>
      </c>
      <c r="F40" s="13">
        <f>D40*'Nädal_45_4.-9.klass'!F40/'Nädal_45_4.-9.klass'!D40</f>
        <v>4.9809999999999999</v>
      </c>
      <c r="G40" s="13">
        <f>D40*'Nädal_45_4.-9.klass'!G40/'Nädal_45_4.-9.klass'!D40</f>
        <v>9.59</v>
      </c>
      <c r="H40" s="13">
        <f>D40*'Nädal_45_4.-9.klass'!H40/'Nädal_45_4.-9.klass'!D40</f>
        <v>2.8879999999999999</v>
      </c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2" s="8" customFormat="1" ht="18.95" customHeight="1">
      <c r="A41" s="35"/>
      <c r="B41" s="10" t="str">
        <f>'Nädal_45_4.-9.klass'!B41</f>
        <v>Kartulipuder (L)</v>
      </c>
      <c r="C41" s="126" t="str">
        <f>'Nädal_45_4.-9.klass'!C41</f>
        <v>Kartul, või, piim, söögisool, vesi</v>
      </c>
      <c r="D41" s="16">
        <v>100</v>
      </c>
      <c r="E41" s="13">
        <f>D41*'Nädal_45_4.-9.klass'!E41/'Nädal_45_4.-9.klass'!D41</f>
        <v>76.534000000000006</v>
      </c>
      <c r="F41" s="13">
        <f>D41*'Nädal_45_4.-9.klass'!F41/'Nädal_45_4.-9.klass'!D41</f>
        <v>15.846</v>
      </c>
      <c r="G41" s="13">
        <f>D41*'Nädal_45_4.-9.klass'!G41/'Nädal_45_4.-9.klass'!D41</f>
        <v>0.61</v>
      </c>
      <c r="H41" s="13">
        <f>D41*'Nädal_45_4.-9.klass'!H41/'Nädal_45_4.-9.klass'!D41</f>
        <v>2.363</v>
      </c>
      <c r="J41" s="23"/>
      <c r="K41" s="23"/>
      <c r="L41" s="23"/>
      <c r="M41" s="23"/>
      <c r="N41" s="23"/>
      <c r="O41" s="23"/>
      <c r="P41" s="36"/>
      <c r="Q41" s="36"/>
      <c r="R41" s="36"/>
      <c r="S41" s="36"/>
      <c r="T41" s="23"/>
      <c r="U41" s="23"/>
      <c r="V41" s="23"/>
    </row>
    <row r="42" spans="1:22" s="8" customFormat="1" ht="18">
      <c r="A42" s="35"/>
      <c r="B42" s="10" t="str">
        <f>'Nädal_45_4.-9.klass'!B42</f>
        <v xml:space="preserve">Riis, aurutatud </v>
      </c>
      <c r="C42" s="126" t="str">
        <f>'Nädal_45_4.-9.klass'!C42</f>
        <v>Riis, vesi, söögisool</v>
      </c>
      <c r="D42" s="16">
        <v>100</v>
      </c>
      <c r="E42" s="13">
        <f>D42*'Nädal_45_4.-9.klass'!E42/'Nädal_45_4.-9.klass'!D42</f>
        <v>157.70200000000003</v>
      </c>
      <c r="F42" s="13">
        <f>D42*'Nädal_45_4.-9.klass'!F42/'Nädal_45_4.-9.klass'!D42</f>
        <v>26.875999999999998</v>
      </c>
      <c r="G42" s="13">
        <f>D42*'Nädal_45_4.-9.klass'!G42/'Nädal_45_4.-9.klass'!D42</f>
        <v>4.742</v>
      </c>
      <c r="H42" s="13">
        <f>D42*'Nädal_45_4.-9.klass'!H42/'Nädal_45_4.-9.klass'!D42</f>
        <v>2.2770000000000001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18.95" customHeight="1">
      <c r="A43" s="38"/>
      <c r="B43" s="10" t="str">
        <f>'Nädal_45_4.-9.klass'!B43</f>
        <v>Kapsas, röstitud</v>
      </c>
      <c r="C43" s="126" t="str">
        <f>'Nädal_45_4.-9.klass'!C43</f>
        <v>Kapsas, toiduõli, söögisool</v>
      </c>
      <c r="D43" s="16">
        <v>100</v>
      </c>
      <c r="E43" s="13">
        <f>D43*'Nädal_45_4.-9.klass'!E43/'Nädal_45_4.-9.klass'!D43</f>
        <v>24.184000000000001</v>
      </c>
      <c r="F43" s="13">
        <f>D43*'Nädal_45_4.-9.klass'!F43/'Nädal_45_4.-9.klass'!D43</f>
        <v>5.56</v>
      </c>
      <c r="G43" s="13">
        <f>D43*'Nädal_45_4.-9.klass'!G43/'Nädal_45_4.-9.klass'!D43</f>
        <v>0.2</v>
      </c>
      <c r="H43" s="13">
        <f>D43*'Nädal_45_4.-9.klass'!H43/'Nädal_45_4.-9.klass'!D43</f>
        <v>1.1000000000000001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8.95" customHeight="1">
      <c r="A44" s="38"/>
      <c r="B44" s="10" t="str">
        <f>'Nädal_45_4.-9.klass'!B44</f>
        <v>Hiina kapsa salat spinati ja punase sibulaga</v>
      </c>
      <c r="C44" s="126" t="str">
        <f>'Nädal_45_4.-9.klass'!C44</f>
        <v>Hiina kapsas, spinat,  punane sibul</v>
      </c>
      <c r="D44" s="16">
        <v>100</v>
      </c>
      <c r="E44" s="13">
        <f>D44*'Nädal_45_4.-9.klass'!E44/'Nädal_45_4.-9.klass'!D44</f>
        <v>19.03</v>
      </c>
      <c r="F44" s="13">
        <f>D44*'Nädal_45_4.-9.klass'!F44/'Nädal_45_4.-9.klass'!D44</f>
        <v>3.68</v>
      </c>
      <c r="G44" s="13">
        <f>D44*'Nädal_45_4.-9.klass'!G44/'Nädal_45_4.-9.klass'!D44</f>
        <v>0.19</v>
      </c>
      <c r="H44" s="13">
        <f>D44*'Nädal_45_4.-9.klass'!H44/'Nädal_45_4.-9.klass'!D44</f>
        <v>1.25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2" ht="18.95" customHeight="1">
      <c r="A45" s="38"/>
      <c r="B45" s="10" t="str">
        <f>'Nädal_45_4.-9.klass'!B45</f>
        <v>Peet, roheline hernes, porgand</v>
      </c>
      <c r="C45" s="126"/>
      <c r="D45" s="16">
        <v>100</v>
      </c>
      <c r="E45" s="13">
        <f>D45*'Nädal_45_4.-9.klass'!E45/'Nädal_45_4.-9.klass'!D45</f>
        <v>54</v>
      </c>
      <c r="F45" s="13">
        <f>D45*'Nädal_45_4.-9.klass'!F45/'Nädal_45_4.-9.klass'!D45</f>
        <v>7.77</v>
      </c>
      <c r="G45" s="13">
        <f>D45*'Nädal_45_4.-9.klass'!G45/'Nädal_45_4.-9.klass'!D45</f>
        <v>0.33</v>
      </c>
      <c r="H45" s="13">
        <f>D45*'Nädal_45_4.-9.klass'!H45/'Nädal_45_4.-9.klass'!D45</f>
        <v>2.86</v>
      </c>
    </row>
    <row r="46" spans="1:22" ht="18.95" customHeight="1">
      <c r="A46" s="38"/>
      <c r="B46" s="10" t="str">
        <f>'Nädal_45_4.-9.klass'!B46</f>
        <v>Seemnesegu (mahe)</v>
      </c>
      <c r="C46" s="126" t="str">
        <f>'Nädal_45_4.-9.klass'!C46</f>
        <v>Kõrvitsaseemned, päevalilleseemned, seesamiseemned</v>
      </c>
      <c r="D46" s="16">
        <v>10</v>
      </c>
      <c r="E46" s="13">
        <f>D46*'Nädal_45_4.-9.klass'!E46/'Nädal_45_4.-9.klass'!D46</f>
        <v>60.8767</v>
      </c>
      <c r="F46" s="13">
        <f>D46*'Nädal_45_4.-9.klass'!F46/'Nädal_45_4.-9.klass'!D46</f>
        <v>1.28</v>
      </c>
      <c r="G46" s="13">
        <f>D46*'Nädal_45_4.-9.klass'!G46/'Nädal_45_4.-9.klass'!D46</f>
        <v>5.1566999999999998</v>
      </c>
      <c r="H46" s="13">
        <f>D46*'Nädal_45_4.-9.klass'!H46/'Nädal_45_4.-9.klass'!D46</f>
        <v>2.8232999999999993</v>
      </c>
    </row>
    <row r="47" spans="1:22" ht="18.95" customHeight="1">
      <c r="A47" s="38"/>
      <c r="B47" s="10" t="str">
        <f>'Nädal_45_4.-9.klass'!B47</f>
        <v>Mahla-õlikaste</v>
      </c>
      <c r="C47" s="126" t="str">
        <f>'Nädal_45_4.-9.klass'!C47</f>
        <v>Õunamahl 100% naturaalne, õunaäädikas, sinepipulber, söögisool, petersell, värske, toiduõli</v>
      </c>
      <c r="D47" s="16">
        <v>5</v>
      </c>
      <c r="E47" s="13">
        <f>D47*'Nädal_45_4.-9.klass'!E47/'Nädal_45_4.-9.klass'!D47</f>
        <v>32.189399999999999</v>
      </c>
      <c r="F47" s="13">
        <f>D47*'Nädal_45_4.-9.klass'!F47/'Nädal_45_4.-9.klass'!D47</f>
        <v>9.7050000000000011E-2</v>
      </c>
      <c r="G47" s="13">
        <f>D47*'Nädal_45_4.-9.klass'!G47/'Nädal_45_4.-9.klass'!D47</f>
        <v>3.5305500000000003</v>
      </c>
      <c r="H47" s="13">
        <f>D47*'Nädal_45_4.-9.klass'!H47/'Nädal_45_4.-9.klass'!D47</f>
        <v>1.3550000000000001E-2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 ht="18.95" customHeight="1">
      <c r="A48" s="38"/>
      <c r="B48" s="10" t="str">
        <f>'Nädal_45_4.-9.klass'!B48</f>
        <v>Piimatooted (piim, keefir) (L)</v>
      </c>
      <c r="C48" s="126"/>
      <c r="D48" s="16">
        <v>50</v>
      </c>
      <c r="E48" s="13">
        <f>D48*'Nädal_45_4.-9.klass'!E48/'Nädal_45_4.-9.klass'!D48</f>
        <v>28.195</v>
      </c>
      <c r="F48" s="13">
        <f>D48*'Nädal_45_4.-9.klass'!F48/'Nädal_45_4.-9.klass'!D48</f>
        <v>2.4375</v>
      </c>
      <c r="G48" s="13">
        <f>D48*'Nädal_45_4.-9.klass'!G48/'Nädal_45_4.-9.klass'!D48</f>
        <v>1.2849999999999999</v>
      </c>
      <c r="H48" s="13">
        <f>D48*'Nädal_45_4.-9.klass'!H48/'Nädal_45_4.-9.klass'!D48</f>
        <v>1.72</v>
      </c>
    </row>
    <row r="49" spans="1:15" ht="18.95" customHeight="1">
      <c r="A49" s="38"/>
      <c r="B49" s="10" t="str">
        <f>'Nädal_45_4.-9.klass'!B49</f>
        <v>Joogijogurt, maitsestatud (L)</v>
      </c>
      <c r="C49" s="126" t="str">
        <f>'Nädal_45_4.-9.klass'!C49</f>
        <v>Maitsestamata jogurt, naturaalne marjapüree</v>
      </c>
      <c r="D49" s="16">
        <v>50</v>
      </c>
      <c r="E49" s="13">
        <f>D49*'Nädal_45_4.-9.klass'!E49/'Nädal_45_4.-9.klass'!D49</f>
        <v>37.372999999999998</v>
      </c>
      <c r="F49" s="13">
        <f>D49*'Nädal_45_4.-9.klass'!F49/'Nädal_45_4.-9.klass'!D49</f>
        <v>6.0614999999999997</v>
      </c>
      <c r="G49" s="13">
        <f>D49*'Nädal_45_4.-9.klass'!G49/'Nädal_45_4.-9.klass'!D49</f>
        <v>0.75</v>
      </c>
      <c r="H49" s="13">
        <f>D49*'Nädal_45_4.-9.klass'!H49/'Nädal_45_4.-9.klass'!D49</f>
        <v>1.6</v>
      </c>
    </row>
    <row r="50" spans="1:15" ht="18.95" customHeight="1">
      <c r="A50" s="38"/>
      <c r="B50" s="10" t="str">
        <f>'Nädal_45_4.-9.klass'!B50</f>
        <v>Tee, suhkruta</v>
      </c>
      <c r="C50" s="126" t="str">
        <f>'Nädal_45_4.-9.klass'!C50</f>
        <v>Teepuru, vesi</v>
      </c>
      <c r="D50" s="16">
        <v>50</v>
      </c>
      <c r="E50" s="13">
        <f>D50*'Nädal_45_4.-9.klass'!E50/'Nädal_45_4.-9.klass'!D50</f>
        <v>0.2</v>
      </c>
      <c r="F50" s="13">
        <f>D50*'Nädal_45_4.-9.klass'!F50/'Nädal_45_4.-9.klass'!D50</f>
        <v>0</v>
      </c>
      <c r="G50" s="13">
        <f>D50*'Nädal_45_4.-9.klass'!G50/'Nädal_45_4.-9.klass'!D50</f>
        <v>0</v>
      </c>
      <c r="H50" s="13">
        <f>D50*'Nädal_45_4.-9.klass'!H50/'Nädal_45_4.-9.klass'!D50</f>
        <v>0.05</v>
      </c>
    </row>
    <row r="51" spans="1:15" ht="18.95" customHeight="1">
      <c r="A51" s="38"/>
      <c r="B51" s="10" t="str">
        <f>'Nädal_45_4.-9.klass'!B51</f>
        <v>Rukkileiva (3 sorti) - ja sepikutoodete valik(G)</v>
      </c>
      <c r="C51" s="126"/>
      <c r="D51" s="16">
        <v>30</v>
      </c>
      <c r="E51" s="13">
        <f>D51*'Nädal_45_4.-9.klass'!E51/'Nädal_45_4.-9.klass'!D51</f>
        <v>73.86</v>
      </c>
      <c r="F51" s="13">
        <f>D51*'Nädal_45_4.-9.klass'!F51/'Nädal_45_4.-9.klass'!D51</f>
        <v>15.69</v>
      </c>
      <c r="G51" s="13">
        <f>D51*'Nädal_45_4.-9.klass'!G51/'Nädal_45_4.-9.klass'!D51</f>
        <v>0.6</v>
      </c>
      <c r="H51" s="13">
        <f>D51*'Nädal_45_4.-9.klass'!H51/'Nädal_45_4.-9.klass'!D51</f>
        <v>2.145</v>
      </c>
    </row>
    <row r="52" spans="1:15" ht="18.95" customHeight="1">
      <c r="A52" s="38"/>
      <c r="B52" s="10" t="str">
        <f>'Nädal_45_4.-9.klass'!B52</f>
        <v xml:space="preserve">Pirn </v>
      </c>
      <c r="C52" s="126"/>
      <c r="D52" s="16">
        <v>50</v>
      </c>
      <c r="E52" s="13">
        <f>D52*'Nädal_45_4.-9.klass'!E52/'Nädal_45_4.-9.klass'!D52</f>
        <v>19.988</v>
      </c>
      <c r="F52" s="13">
        <f>D52*'Nädal_45_4.-9.klass'!F52/'Nädal_45_4.-9.klass'!D52</f>
        <v>5.97</v>
      </c>
      <c r="G52" s="13">
        <f>D52*'Nädal_45_4.-9.klass'!G52/'Nädal_45_4.-9.klass'!D52</f>
        <v>0</v>
      </c>
      <c r="H52" s="13">
        <f>D52*'Nädal_45_4.-9.klass'!H52/'Nädal_45_4.-9.klass'!D52</f>
        <v>0.15</v>
      </c>
    </row>
    <row r="53" spans="1:15" s="8" customFormat="1" ht="18.95" customHeight="1">
      <c r="A53" s="321" t="s">
        <v>10</v>
      </c>
      <c r="B53" s="322"/>
      <c r="C53" s="323"/>
      <c r="D53" s="39"/>
      <c r="E53" s="69">
        <f>SUM(E38:E52)</f>
        <v>975.79130000000009</v>
      </c>
      <c r="F53" s="69">
        <f t="shared" ref="F53:H53" si="0">SUM(F38:F52)</f>
        <v>125.63754999999999</v>
      </c>
      <c r="G53" s="69">
        <f t="shared" si="0"/>
        <v>36.290050000000001</v>
      </c>
      <c r="H53" s="69">
        <f t="shared" si="0"/>
        <v>41.104549999999996</v>
      </c>
      <c r="J53" s="31"/>
      <c r="K53" s="32"/>
      <c r="L53" s="32"/>
      <c r="M53" s="32"/>
      <c r="N53" s="32"/>
      <c r="O53" s="32"/>
    </row>
    <row r="54" spans="1:15" ht="50.1" customHeight="1">
      <c r="A54" s="5" t="s">
        <v>13</v>
      </c>
      <c r="B54" s="6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15" ht="30">
      <c r="A55" s="24"/>
      <c r="B55" s="10" t="str">
        <f>'Nädal_45_4.-9.klass'!B55</f>
        <v>Frikadellisupp (G)</v>
      </c>
      <c r="C55" s="126" t="str">
        <f>'Nädal_45_4.-9.klass'!C55</f>
        <v>Segahakkliha (sea-veise), kartul, porgand, mugulsibul, kanamuna, varsseller, riivsai, must pipar, till, vesi, söögisool, petersell, värske, toiduõli</v>
      </c>
      <c r="D55" s="13">
        <v>175</v>
      </c>
      <c r="E55" s="13">
        <f>D55*'Nädal_45_4.-9.klass'!E55/'Nädal_45_4.-9.klass'!D55</f>
        <v>111.76025</v>
      </c>
      <c r="F55" s="13">
        <f>D55*'Nädal_45_4.-9.klass'!F55/'Nädal_45_4.-9.klass'!D55</f>
        <v>12.718999999999998</v>
      </c>
      <c r="G55" s="13">
        <f>D55*'Nädal_45_4.-9.klass'!G55/'Nädal_45_4.-9.klass'!D55</f>
        <v>5.0627500000000003</v>
      </c>
      <c r="H55" s="13">
        <f>D55*'Nädal_45_4.-9.klass'!H55/'Nädal_45_4.-9.klass'!D55</f>
        <v>5.18</v>
      </c>
    </row>
    <row r="56" spans="1:15" ht="18">
      <c r="A56" s="74" t="s">
        <v>9</v>
      </c>
      <c r="B56" s="10" t="str">
        <f>'Nädal_45_4.-9.klass'!B56</f>
        <v>Juurviljapüreesupp (L) (mahe)</v>
      </c>
      <c r="C56" s="126" t="str">
        <f>'Nädal_45_4.-9.klass'!C56</f>
        <v>Kartul, porgand, mugulsibul, juurseller, pastinaak, vesi, toidukoor, söögisool, petersell, värske</v>
      </c>
      <c r="D56" s="14">
        <v>175</v>
      </c>
      <c r="E56" s="13">
        <f>D56*'Nädal_45_4.-9.klass'!E56/'Nädal_45_4.-9.klass'!D56</f>
        <v>75.974500000000006</v>
      </c>
      <c r="F56" s="13">
        <f>D56*'Nädal_45_4.-9.klass'!F56/'Nädal_45_4.-9.klass'!D56</f>
        <v>12.117000000000003</v>
      </c>
      <c r="G56" s="13">
        <f>D56*'Nädal_45_4.-9.klass'!G56/'Nädal_45_4.-9.klass'!D56</f>
        <v>2.8105000000000007</v>
      </c>
      <c r="H56" s="13">
        <f>D56*'Nädal_45_4.-9.klass'!H56/'Nädal_45_4.-9.klass'!D56</f>
        <v>1.7745</v>
      </c>
    </row>
    <row r="57" spans="1:15" ht="18.95" customHeight="1">
      <c r="A57" s="25"/>
      <c r="B57" s="10" t="str">
        <f>'Nädal_45_4.-9.klass'!B57</f>
        <v>Karamellikissell moosiga (L)</v>
      </c>
      <c r="C57" s="126" t="str">
        <f>'Nädal_45_4.-9.klass'!C57</f>
        <v>Maitsestamata jogurt, kakaopulber, suhkur, marjad</v>
      </c>
      <c r="D57" s="16">
        <v>100</v>
      </c>
      <c r="E57" s="13">
        <f>D57*'Nädal_45_4.-9.klass'!E57/'Nädal_45_4.-9.klass'!D57</f>
        <v>85.625</v>
      </c>
      <c r="F57" s="13">
        <f>D57*'Nädal_45_4.-9.klass'!F57/'Nädal_45_4.-9.klass'!D57</f>
        <v>16.6875</v>
      </c>
      <c r="G57" s="13">
        <f>D57*'Nädal_45_4.-9.klass'!G57/'Nädal_45_4.-9.klass'!D57</f>
        <v>1.3187500000000001</v>
      </c>
      <c r="H57" s="13">
        <f>D57*'Nädal_45_4.-9.klass'!H57/'Nädal_45_4.-9.klass'!D57</f>
        <v>1.6500000000000004</v>
      </c>
    </row>
    <row r="58" spans="1:15" ht="18">
      <c r="A58" s="25"/>
      <c r="B58" s="10" t="str">
        <f>'Nädal_45_4.-9.klass'!B58</f>
        <v>Muffin õunaga (G, L)</v>
      </c>
      <c r="C58" s="126" t="str">
        <f>'Nädal_45_4.-9.klass'!C58</f>
        <v>jahu, vesi, munad, suhkur</v>
      </c>
      <c r="D58" s="16">
        <v>100</v>
      </c>
      <c r="E58" s="13">
        <f>D58*'Nädal_45_4.-9.klass'!E58/'Nädal_45_4.-9.klass'!D58</f>
        <v>298.488</v>
      </c>
      <c r="F58" s="13">
        <f>D58*'Nädal_45_4.-9.klass'!F58/'Nädal_45_4.-9.klass'!D58</f>
        <v>34.575000000000003</v>
      </c>
      <c r="G58" s="13">
        <f>D58*'Nädal_45_4.-9.klass'!G58/'Nädal_45_4.-9.klass'!D58</f>
        <v>16.405000000000005</v>
      </c>
      <c r="H58" s="13">
        <f>D58*'Nädal_45_4.-9.klass'!H58/'Nädal_45_4.-9.klass'!D58</f>
        <v>4.8319999999999999</v>
      </c>
    </row>
    <row r="59" spans="1:15" ht="18">
      <c r="A59" s="25"/>
      <c r="B59" s="10" t="str">
        <f>'Nädal_45_4.-9.klass'!B59</f>
        <v>Piimatooted (piim, keefir) (L)</v>
      </c>
      <c r="C59" s="126"/>
      <c r="D59" s="16">
        <v>50</v>
      </c>
      <c r="E59" s="13">
        <f>D59*'Nädal_45_4.-9.klass'!E59/'Nädal_45_4.-9.klass'!D59</f>
        <v>28.195</v>
      </c>
      <c r="F59" s="13">
        <f>D59*'Nädal_45_4.-9.klass'!F59/'Nädal_45_4.-9.klass'!D59</f>
        <v>2.4375</v>
      </c>
      <c r="G59" s="13">
        <f>D59*'Nädal_45_4.-9.klass'!G59/'Nädal_45_4.-9.klass'!D59</f>
        <v>1.2849999999999999</v>
      </c>
      <c r="H59" s="13">
        <f>D59*'Nädal_45_4.-9.klass'!H59/'Nädal_45_4.-9.klass'!D59</f>
        <v>1.72</v>
      </c>
      <c r="J59" s="31"/>
      <c r="K59" s="32"/>
      <c r="L59" s="32"/>
      <c r="M59" s="32"/>
      <c r="N59" s="32"/>
      <c r="O59" s="32"/>
    </row>
    <row r="60" spans="1:15" ht="18.95" customHeight="1">
      <c r="A60" s="25"/>
      <c r="B60" s="10" t="str">
        <f>'Nädal_45_4.-9.klass'!B60</f>
        <v>Mahl (erinevad maitsed)</v>
      </c>
      <c r="C60" s="126" t="str">
        <f>'Nädal_45_4.-9.klass'!C60</f>
        <v>Rõngu suhkruvaba mahlakonsentraat 100% naturaalne, vesi</v>
      </c>
      <c r="D60" s="16">
        <v>50</v>
      </c>
      <c r="E60" s="13">
        <f>D60*'Nädal_45_4.-9.klass'!E60/'Nädal_45_4.-9.klass'!D60</f>
        <v>24.264400000000002</v>
      </c>
      <c r="F60" s="13">
        <f>D60*'Nädal_45_4.-9.klass'!F60/'Nädal_45_4.-9.klass'!D60</f>
        <v>5.891</v>
      </c>
      <c r="G60" s="13">
        <f>D60*'Nädal_45_4.-9.klass'!G60/'Nädal_45_4.-9.klass'!D60</f>
        <v>2.5000000000000001E-2</v>
      </c>
      <c r="H60" s="13">
        <f>D60*'Nädal_45_4.-9.klass'!H60/'Nädal_45_4.-9.klass'!D60</f>
        <v>0.18149999999999999</v>
      </c>
      <c r="J60" s="31"/>
      <c r="K60" s="32"/>
      <c r="L60" s="32"/>
      <c r="M60" s="32"/>
      <c r="N60" s="32"/>
      <c r="O60" s="32"/>
    </row>
    <row r="61" spans="1:15" ht="18.95" customHeight="1">
      <c r="A61" s="30"/>
      <c r="B61" s="10" t="str">
        <f>'Nädal_45_4.-9.klass'!B61</f>
        <v>Joogijogurt , maitsestatud (L)</v>
      </c>
      <c r="C61" s="126" t="str">
        <f>'Nädal_45_4.-9.klass'!C61</f>
        <v>Maitsestamata jogurt, naturaalne marjapüree</v>
      </c>
      <c r="D61" s="16">
        <v>50</v>
      </c>
      <c r="E61" s="13">
        <f>D61*'Nädal_45_4.-9.klass'!E61/'Nädal_45_4.-9.klass'!D61</f>
        <v>37.372999999999998</v>
      </c>
      <c r="F61" s="13">
        <f>D61*'Nädal_45_4.-9.klass'!F61/'Nädal_45_4.-9.klass'!D61</f>
        <v>6.0614999999999997</v>
      </c>
      <c r="G61" s="13">
        <f>D61*'Nädal_45_4.-9.klass'!G61/'Nädal_45_4.-9.klass'!D61</f>
        <v>0.75</v>
      </c>
      <c r="H61" s="13">
        <f>D61*'Nädal_45_4.-9.klass'!H61/'Nädal_45_4.-9.klass'!D61</f>
        <v>1.6</v>
      </c>
    </row>
    <row r="62" spans="1:15" ht="18.95" customHeight="1">
      <c r="A62" s="30"/>
      <c r="B62" s="10" t="str">
        <f>'Nädal_45_4.-9.klass'!B62</f>
        <v>Tee, suhkruta</v>
      </c>
      <c r="C62" s="126" t="str">
        <f>'Nädal_45_4.-9.klass'!C62</f>
        <v>Teepuru, vesi</v>
      </c>
      <c r="D62" s="16">
        <v>50</v>
      </c>
      <c r="E62" s="13">
        <f>D62*'Nädal_45_4.-9.klass'!E62/'Nädal_45_4.-9.klass'!D62</f>
        <v>0.2</v>
      </c>
      <c r="F62" s="13">
        <f>D62*'Nädal_45_4.-9.klass'!F62/'Nädal_45_4.-9.klass'!D62</f>
        <v>0</v>
      </c>
      <c r="G62" s="13">
        <f>D62*'Nädal_45_4.-9.klass'!G62/'Nädal_45_4.-9.klass'!D62</f>
        <v>0</v>
      </c>
      <c r="H62" s="13">
        <f>D62*'Nädal_45_4.-9.klass'!H62/'Nädal_45_4.-9.klass'!D62</f>
        <v>0.05</v>
      </c>
    </row>
    <row r="63" spans="1:15" ht="18.95" customHeight="1">
      <c r="A63" s="30"/>
      <c r="B63" s="10" t="str">
        <f>'Nädal_45_4.-9.klass'!B63</f>
        <v>Rukkileiva (3 sorti) - ja sepikutoodete valik(G)</v>
      </c>
      <c r="C63" s="126"/>
      <c r="D63" s="16">
        <v>30</v>
      </c>
      <c r="E63" s="13">
        <f>D63*'Nädal_45_4.-9.klass'!E63/'Nädal_45_4.-9.klass'!D63</f>
        <v>73.86</v>
      </c>
      <c r="F63" s="13">
        <f>D63*'Nädal_45_4.-9.klass'!F63/'Nädal_45_4.-9.klass'!D63</f>
        <v>15.69</v>
      </c>
      <c r="G63" s="13">
        <f>D63*'Nädal_45_4.-9.klass'!G63/'Nädal_45_4.-9.klass'!D63</f>
        <v>0.6</v>
      </c>
      <c r="H63" s="13">
        <f>D63*'Nädal_45_4.-9.klass'!H63/'Nädal_45_4.-9.klass'!D63</f>
        <v>2.145</v>
      </c>
    </row>
    <row r="64" spans="1:15" ht="18.95" customHeight="1">
      <c r="A64" s="30"/>
      <c r="B64" s="10" t="str">
        <f>'Nädal_45_4.-9.klass'!B64</f>
        <v>Õun (mahe)</v>
      </c>
      <c r="C64" s="126"/>
      <c r="D64" s="16">
        <v>50</v>
      </c>
      <c r="E64" s="13">
        <f>D64*'Nädal_45_4.-9.klass'!E64/'Nädal_45_4.-9.klass'!D64</f>
        <v>24.038</v>
      </c>
      <c r="F64" s="13">
        <f>D64*'Nädal_45_4.-9.klass'!F64/'Nädal_45_4.-9.klass'!D64</f>
        <v>6.74</v>
      </c>
      <c r="G64" s="13">
        <f>D64*'Nädal_45_4.-9.klass'!G64/'Nädal_45_4.-9.klass'!D64</f>
        <v>0</v>
      </c>
      <c r="H64" s="13">
        <f>D64*'Nädal_45_4.-9.klass'!H64/'Nädal_45_4.-9.klass'!D64</f>
        <v>0</v>
      </c>
    </row>
    <row r="65" spans="1:12" ht="18.95" customHeight="1">
      <c r="A65" s="321" t="s">
        <v>10</v>
      </c>
      <c r="B65" s="322"/>
      <c r="C65" s="323"/>
      <c r="D65" s="37"/>
      <c r="E65" s="69">
        <f>SUM(E55:E64)</f>
        <v>759.77815000000021</v>
      </c>
      <c r="F65" s="69">
        <f>SUM(F55:F64)</f>
        <v>112.91849999999999</v>
      </c>
      <c r="G65" s="69">
        <f>SUM(G55:G64)</f>
        <v>28.257000000000005</v>
      </c>
      <c r="H65" s="69">
        <f>SUM(H55:H64)</f>
        <v>19.132999999999999</v>
      </c>
    </row>
    <row r="66" spans="1:12" ht="50.1" customHeight="1">
      <c r="A66" s="5" t="s">
        <v>14</v>
      </c>
      <c r="B66" s="6" t="s">
        <v>2</v>
      </c>
      <c r="C66" s="5" t="s">
        <v>3</v>
      </c>
      <c r="D66" s="7" t="s">
        <v>4</v>
      </c>
      <c r="E66" s="7" t="s">
        <v>5</v>
      </c>
      <c r="F66" s="7" t="s">
        <v>6</v>
      </c>
      <c r="G66" s="7" t="s">
        <v>7</v>
      </c>
      <c r="H66" s="7" t="s">
        <v>8</v>
      </c>
    </row>
    <row r="67" spans="1:12" ht="30">
      <c r="A67" s="35"/>
      <c r="B67" s="10" t="str">
        <f>'Nädal_45_4.-9.klass'!B67</f>
        <v>Kanapasta juustuga (G, L)</v>
      </c>
      <c r="C67" s="126" t="str">
        <f>'Nädal_45_4.-9.klass'!C67</f>
        <v>Täisterapasta (durumnisujahu, vesi), kanaliha, suvikõrvits, toiduõli, mugulsibul, juust, petersell, vesi, söögisool, must pipar</v>
      </c>
      <c r="D67" s="13">
        <v>175</v>
      </c>
      <c r="E67" s="13">
        <f>D67*'Nädal_45_4.-9.klass'!E67/'Nädal_45_4.-9.klass'!D67</f>
        <v>297.08349999999996</v>
      </c>
      <c r="F67" s="13">
        <f>D67*'Nädal_45_4.-9.klass'!F67/'Nädal_45_4.-9.klass'!D67</f>
        <v>38.689</v>
      </c>
      <c r="G67" s="13">
        <f>D67*'Nädal_45_4.-9.klass'!G67/'Nädal_45_4.-9.klass'!D67</f>
        <v>9.4884999999999984</v>
      </c>
      <c r="H67" s="13">
        <f>D67*'Nädal_45_4.-9.klass'!H67/'Nädal_45_4.-9.klass'!D67</f>
        <v>15.923250000000001</v>
      </c>
    </row>
    <row r="68" spans="1:12" ht="30">
      <c r="A68" s="74" t="s">
        <v>9</v>
      </c>
      <c r="B68" s="10" t="str">
        <f>'Nädal_45_4.-9.klass'!B68</f>
        <v>Suvikõrvitsapasta juustuga (G, L) (mahe)</v>
      </c>
      <c r="C68" s="126" t="str">
        <f>'Nädal_45_4.-9.klass'!C68</f>
        <v>Täisterapasta (durumnisujahu, vesi), suvikõrvits, toiduõli, mugulsibul,  juust, petersell, vesi, söögisool, must pipar</v>
      </c>
      <c r="D68" s="14">
        <v>175</v>
      </c>
      <c r="E68" s="13">
        <f>D68*'Nädal_45_4.-9.klass'!E68/'Nädal_45_4.-9.klass'!D68</f>
        <v>263.10550000000001</v>
      </c>
      <c r="F68" s="13">
        <f>D68*'Nädal_45_4.-9.klass'!F68/'Nädal_45_4.-9.klass'!D68</f>
        <v>39.808999999999997</v>
      </c>
      <c r="G68" s="13">
        <f>D68*'Nädal_45_4.-9.klass'!G68/'Nädal_45_4.-9.klass'!D68</f>
        <v>8.1165000000000003</v>
      </c>
      <c r="H68" s="13">
        <f>D68*'Nädal_45_4.-9.klass'!H68/'Nädal_45_4.-9.klass'!D68</f>
        <v>9.5182500000000001</v>
      </c>
    </row>
    <row r="69" spans="1:12" ht="18">
      <c r="A69" s="41"/>
      <c r="B69" s="10" t="str">
        <f>'Nädal_45_4.-9.klass'!B69</f>
        <v>Baklažaan-paprika-sibul, röstitud</v>
      </c>
      <c r="C69" s="126" t="str">
        <f>'Nädal_45_4.-9.klass'!C69</f>
        <v xml:space="preserve">Baklažaan, paprika, punane, mugulsibul, toiduõli, </v>
      </c>
      <c r="D69" s="16">
        <v>100</v>
      </c>
      <c r="E69" s="13">
        <f>D69*'Nädal_45_4.-9.klass'!E69/'Nädal_45_4.-9.klass'!D69</f>
        <v>58.012</v>
      </c>
      <c r="F69" s="13">
        <f>D69*'Nädal_45_4.-9.klass'!F69/'Nädal_45_4.-9.klass'!D69</f>
        <v>7.4249999999999998</v>
      </c>
      <c r="G69" s="13">
        <f>D69*'Nädal_45_4.-9.klass'!G69/'Nädal_45_4.-9.klass'!D69</f>
        <v>3.24</v>
      </c>
      <c r="H69" s="13">
        <f>D69*'Nädal_45_4.-9.klass'!H69/'Nädal_45_4.-9.klass'!D69</f>
        <v>1.07</v>
      </c>
    </row>
    <row r="70" spans="1:12" ht="18.95" customHeight="1">
      <c r="A70" s="35"/>
      <c r="B70" s="10" t="str">
        <f>'Nädal_45_4.-9.klass'!B70</f>
        <v xml:space="preserve">Soe tomatikaste </v>
      </c>
      <c r="C70" s="126" t="str">
        <f>'Nädal_45_4.-9.klass'!C70</f>
        <v>Tomat, mugulsibul, porgand, küüslauk, toiduõli, söögisool, basiilik</v>
      </c>
      <c r="D70" s="16">
        <v>50</v>
      </c>
      <c r="E70" s="13">
        <f>D70*'Nädal_45_4.-9.klass'!E70/'Nädal_45_4.-9.klass'!D70</f>
        <v>17.598500000000001</v>
      </c>
      <c r="F70" s="13">
        <f>D70*'Nädal_45_4.-9.klass'!F70/'Nädal_45_4.-9.klass'!D70</f>
        <v>3.2825000000000002</v>
      </c>
      <c r="G70" s="13">
        <f>D70*'Nädal_45_4.-9.klass'!G70/'Nädal_45_4.-9.klass'!D70</f>
        <v>0.54400000000000004</v>
      </c>
      <c r="H70" s="13">
        <f>D70*'Nädal_45_4.-9.klass'!H70/'Nädal_45_4.-9.klass'!D70</f>
        <v>0.38950000000000001</v>
      </c>
    </row>
    <row r="71" spans="1:12" ht="18.95" customHeight="1">
      <c r="A71" s="35"/>
      <c r="B71" s="10" t="str">
        <f>'Nädal_45_4.-9.klass'!B71</f>
        <v>Porgandi-apelsinisalat</v>
      </c>
      <c r="C71" s="126" t="str">
        <f>'Nädal_45_4.-9.klass'!C71</f>
        <v>Porgand, apelsin, toiduõli</v>
      </c>
      <c r="D71" s="16">
        <v>100</v>
      </c>
      <c r="E71" s="13">
        <f>D71*'Nädal_45_4.-9.klass'!E71/'Nädal_45_4.-9.klass'!D71</f>
        <v>22.3</v>
      </c>
      <c r="F71" s="13">
        <f>D71*'Nädal_45_4.-9.klass'!F71/'Nädal_45_4.-9.klass'!D71</f>
        <v>3.95</v>
      </c>
      <c r="G71" s="13">
        <f>D71*'Nädal_45_4.-9.klass'!G71/'Nädal_45_4.-9.klass'!D71</f>
        <v>0.10000000000000002</v>
      </c>
      <c r="H71" s="13">
        <f>D71*'Nädal_45_4.-9.klass'!H71/'Nädal_45_4.-9.klass'!D71</f>
        <v>0.75000000000000011</v>
      </c>
    </row>
    <row r="72" spans="1:12" ht="18.95" customHeight="1">
      <c r="A72" s="42"/>
      <c r="B72" s="10" t="str">
        <f>'Nädal_45_4.-9.klass'!B72</f>
        <v>Valge peakapsas, mais, hapukurk</v>
      </c>
      <c r="C72" s="126"/>
      <c r="D72" s="16">
        <v>100</v>
      </c>
      <c r="E72" s="13">
        <f>D72*'Nädal_45_4.-9.klass'!E72/'Nädal_45_4.-9.klass'!D72</f>
        <v>43.2</v>
      </c>
      <c r="F72" s="13">
        <f>D72*'Nädal_45_4.-9.klass'!F72/'Nädal_45_4.-9.klass'!D72</f>
        <v>6.13</v>
      </c>
      <c r="G72" s="13">
        <f>D72*'Nädal_45_4.-9.klass'!G72/'Nädal_45_4.-9.klass'!D72</f>
        <v>0.6</v>
      </c>
      <c r="H72" s="13">
        <f>D72*'Nädal_45_4.-9.klass'!H72/'Nädal_45_4.-9.klass'!D72</f>
        <v>1.8</v>
      </c>
      <c r="I72" s="18"/>
      <c r="J72" s="18"/>
      <c r="K72" s="18"/>
      <c r="L72" s="18"/>
    </row>
    <row r="73" spans="1:12" ht="18.95" customHeight="1">
      <c r="A73" s="42"/>
      <c r="B73" s="10" t="str">
        <f>'Nädal_45_4.-9.klass'!B73</f>
        <v>Seemnesegu (mahe)</v>
      </c>
      <c r="C73" s="126" t="str">
        <f>'Nädal_45_4.-9.klass'!C73</f>
        <v>Kõrvitsaseemned, päevalilleseemned, seesamiseemned</v>
      </c>
      <c r="D73" s="16">
        <v>10</v>
      </c>
      <c r="E73" s="13">
        <f>D73*'Nädal_45_4.-9.klass'!E73/'Nädal_45_4.-9.klass'!D73</f>
        <v>60.8767</v>
      </c>
      <c r="F73" s="13">
        <f>D73*'Nädal_45_4.-9.klass'!F73/'Nädal_45_4.-9.klass'!D73</f>
        <v>1.28</v>
      </c>
      <c r="G73" s="13">
        <f>D73*'Nädal_45_4.-9.klass'!G73/'Nädal_45_4.-9.klass'!D73</f>
        <v>5.1566999999999998</v>
      </c>
      <c r="H73" s="13">
        <f>D73*'Nädal_45_4.-9.klass'!H73/'Nädal_45_4.-9.klass'!D73</f>
        <v>2.8232999999999993</v>
      </c>
    </row>
    <row r="74" spans="1:12" ht="18.95" customHeight="1">
      <c r="A74" s="35"/>
      <c r="B74" s="10" t="str">
        <f>'Nädal_45_4.-9.klass'!B74</f>
        <v>Mahla-õlikaste</v>
      </c>
      <c r="C74" s="126" t="str">
        <f>'Nädal_45_4.-9.klass'!C74</f>
        <v>Õunamahl 100% naturaalne, õunaäädikas, sinepipulber, söögisool, petersell, värske, toiduõli</v>
      </c>
      <c r="D74" s="16">
        <v>5</v>
      </c>
      <c r="E74" s="13">
        <f>D74*'Nädal_45_4.-9.klass'!E74/'Nädal_45_4.-9.klass'!D74</f>
        <v>32.189399999999999</v>
      </c>
      <c r="F74" s="13">
        <f>D74*'Nädal_45_4.-9.klass'!F74/'Nädal_45_4.-9.klass'!D74</f>
        <v>9.7050000000000011E-2</v>
      </c>
      <c r="G74" s="13">
        <f>D74*'Nädal_45_4.-9.klass'!G74/'Nädal_45_4.-9.klass'!D74</f>
        <v>3.5305500000000003</v>
      </c>
      <c r="H74" s="13">
        <f>D74*'Nädal_45_4.-9.klass'!H74/'Nädal_45_4.-9.klass'!D74</f>
        <v>1.3550000000000001E-2</v>
      </c>
    </row>
    <row r="75" spans="1:12" ht="18.95" customHeight="1">
      <c r="A75" s="42"/>
      <c r="B75" s="10" t="str">
        <f>'Nädal_45_4.-9.klass'!B75</f>
        <v>Piimatooted (piim, keefir) (L)</v>
      </c>
      <c r="C75" s="126"/>
      <c r="D75" s="16">
        <v>50</v>
      </c>
      <c r="E75" s="13">
        <f>D75*'Nädal_45_4.-9.klass'!E75/'Nädal_45_4.-9.klass'!D75</f>
        <v>28.195</v>
      </c>
      <c r="F75" s="13">
        <f>D75*'Nädal_45_4.-9.klass'!F75/'Nädal_45_4.-9.klass'!D75</f>
        <v>2.4375</v>
      </c>
      <c r="G75" s="13">
        <f>D75*'Nädal_45_4.-9.klass'!G75/'Nädal_45_4.-9.klass'!D75</f>
        <v>1.2849999999999999</v>
      </c>
      <c r="H75" s="13">
        <f>D75*'Nädal_45_4.-9.klass'!H75/'Nädal_45_4.-9.klass'!D75</f>
        <v>1.72</v>
      </c>
    </row>
    <row r="76" spans="1:12" ht="18.95" customHeight="1">
      <c r="A76" s="38"/>
      <c r="B76" s="10" t="str">
        <f>'Nädal_45_4.-9.klass'!B76</f>
        <v>Joogijogurt , maitsestatud (L)</v>
      </c>
      <c r="C76" s="126" t="str">
        <f>'Nädal_45_4.-9.klass'!C76</f>
        <v>Maitsestamata jogurt, naturaalne marjapüree</v>
      </c>
      <c r="D76" s="16">
        <v>50</v>
      </c>
      <c r="E76" s="13">
        <f>D76*'Nädal_45_4.-9.klass'!E76/'Nädal_45_4.-9.klass'!D76</f>
        <v>37.372999999999998</v>
      </c>
      <c r="F76" s="13">
        <f>D76*'Nädal_45_4.-9.klass'!F76/'Nädal_45_4.-9.klass'!D76</f>
        <v>6.0614999999999997</v>
      </c>
      <c r="G76" s="13">
        <f>D76*'Nädal_45_4.-9.klass'!G76/'Nädal_45_4.-9.klass'!D76</f>
        <v>0.75</v>
      </c>
      <c r="H76" s="13">
        <f>D76*'Nädal_45_4.-9.klass'!H76/'Nädal_45_4.-9.klass'!D76</f>
        <v>1.6</v>
      </c>
    </row>
    <row r="77" spans="1:12" ht="18.95" customHeight="1">
      <c r="A77" s="38"/>
      <c r="B77" s="10" t="str">
        <f>'Nädal_45_4.-9.klass'!B77</f>
        <v>Tee, suhkruta</v>
      </c>
      <c r="C77" s="126" t="str">
        <f>'Nädal_45_4.-9.klass'!C77</f>
        <v>Teepuru, vesi</v>
      </c>
      <c r="D77" s="16">
        <v>50</v>
      </c>
      <c r="E77" s="13">
        <f>D77*'Nädal_45_4.-9.klass'!E77/'Nädal_45_4.-9.klass'!D77</f>
        <v>0.2</v>
      </c>
      <c r="F77" s="13">
        <f>D77*'Nädal_45_4.-9.klass'!F77/'Nädal_45_4.-9.klass'!D77</f>
        <v>0</v>
      </c>
      <c r="G77" s="13">
        <f>D77*'Nädal_45_4.-9.klass'!G77/'Nädal_45_4.-9.klass'!D77</f>
        <v>0</v>
      </c>
      <c r="H77" s="13">
        <f>D77*'Nädal_45_4.-9.klass'!H77/'Nädal_45_4.-9.klass'!D77</f>
        <v>0.05</v>
      </c>
    </row>
    <row r="78" spans="1:12" ht="18.95" customHeight="1">
      <c r="A78" s="42"/>
      <c r="B78" s="10" t="str">
        <f>'Nädal_45_4.-9.klass'!B78</f>
        <v>Rukkileiva (3 sorti) - ja sepikutoodete valik(G)</v>
      </c>
      <c r="C78" s="126"/>
      <c r="D78" s="16">
        <v>30</v>
      </c>
      <c r="E78" s="13">
        <f>D78*'Nädal_45_4.-9.klass'!E78/'Nädal_45_4.-9.klass'!D78</f>
        <v>73.86</v>
      </c>
      <c r="F78" s="13">
        <f>D78*'Nädal_45_4.-9.klass'!F78/'Nädal_45_4.-9.klass'!D78</f>
        <v>15.69</v>
      </c>
      <c r="G78" s="13">
        <f>D78*'Nädal_45_4.-9.klass'!G78/'Nädal_45_4.-9.klass'!D78</f>
        <v>0.6</v>
      </c>
      <c r="H78" s="13">
        <f>D78*'Nädal_45_4.-9.klass'!H78/'Nädal_45_4.-9.klass'!D78</f>
        <v>2.145</v>
      </c>
    </row>
    <row r="79" spans="1:12" ht="18.95" customHeight="1">
      <c r="A79" s="42"/>
      <c r="B79" s="10" t="str">
        <f>'Nädal_45_4.-9.klass'!B79</f>
        <v xml:space="preserve">Pirn </v>
      </c>
      <c r="C79" s="126"/>
      <c r="D79" s="16">
        <v>50</v>
      </c>
      <c r="E79" s="13">
        <f>D79*'Nädal_45_4.-9.klass'!E79/'Nädal_45_4.-9.klass'!D79</f>
        <v>19.988</v>
      </c>
      <c r="F79" s="13">
        <f>D79*'Nädal_45_4.-9.klass'!F79/'Nädal_45_4.-9.klass'!D79</f>
        <v>5.97</v>
      </c>
      <c r="G79" s="13">
        <f>D79*'Nädal_45_4.-9.klass'!G79/'Nädal_45_4.-9.klass'!D79</f>
        <v>0</v>
      </c>
      <c r="H79" s="13">
        <f>D79*'Nädal_45_4.-9.klass'!H79/'Nädal_45_4.-9.klass'!D79</f>
        <v>0.15</v>
      </c>
    </row>
    <row r="80" spans="1:12" ht="18.95" customHeight="1">
      <c r="A80" s="324" t="s">
        <v>10</v>
      </c>
      <c r="B80" s="325"/>
      <c r="C80" s="326"/>
      <c r="D80" s="224"/>
      <c r="E80" s="44">
        <f>SUM(E67:E79)</f>
        <v>953.9816000000003</v>
      </c>
      <c r="F80" s="44">
        <f>SUM(F67:F79)</f>
        <v>130.82154999999997</v>
      </c>
      <c r="G80" s="44">
        <f>SUM(G67:G79)</f>
        <v>33.411250000000003</v>
      </c>
      <c r="H80" s="44">
        <f>SUM(H67:H79)</f>
        <v>37.952850000000005</v>
      </c>
    </row>
    <row r="81" spans="1:8" ht="18.95" customHeight="1">
      <c r="A81" s="300" t="s">
        <v>15</v>
      </c>
      <c r="B81" s="301"/>
      <c r="C81" s="301"/>
      <c r="D81" s="302"/>
      <c r="E81" s="222">
        <f>AVERAGE(E23,E36,E53,E65,E80)</f>
        <v>835.61615666666671</v>
      </c>
      <c r="F81" s="45">
        <f>AVERAGE(F23,F36,F53,F65,F80)</f>
        <v>120.24072666666666</v>
      </c>
      <c r="G81" s="45">
        <f>AVERAGE(G23,G36,G53,G65,G80)</f>
        <v>27.934596666666671</v>
      </c>
      <c r="H81" s="45">
        <f>AVERAGE(H23,H36,H53,H65,H80)</f>
        <v>30.65817333333333</v>
      </c>
    </row>
    <row r="82" spans="1:8" ht="18.95" customHeight="1">
      <c r="A82" s="226"/>
      <c r="B82" s="225"/>
      <c r="C82" s="303" t="s">
        <v>171</v>
      </c>
      <c r="D82" s="304"/>
      <c r="E82" s="223"/>
      <c r="F82" s="127">
        <f>(F81*4)/E81*100</f>
        <v>57.557875446695817</v>
      </c>
      <c r="G82" s="127">
        <f>(G81*9)/E81*100</f>
        <v>30.08694458504706</v>
      </c>
      <c r="H82" s="127">
        <f>(H81*4)/E81*100</f>
        <v>14.675720706804427</v>
      </c>
    </row>
    <row r="83" spans="1:8" ht="18.95" customHeight="1">
      <c r="A83" s="227"/>
      <c r="B83" s="273"/>
      <c r="C83" s="292" t="s">
        <v>165</v>
      </c>
      <c r="D83" s="293"/>
      <c r="E83" s="223" t="s">
        <v>191</v>
      </c>
      <c r="F83" s="127" t="s">
        <v>168</v>
      </c>
      <c r="G83" s="127" t="s">
        <v>169</v>
      </c>
      <c r="H83" s="127" t="s">
        <v>170</v>
      </c>
    </row>
    <row r="84" spans="1:8" ht="18.95" customHeight="1">
      <c r="A84" s="313" t="s">
        <v>16</v>
      </c>
      <c r="B84" s="313"/>
      <c r="C84" s="313"/>
      <c r="D84" s="313"/>
      <c r="E84" s="314"/>
      <c r="F84" s="314"/>
      <c r="G84" s="314"/>
      <c r="H84" s="314"/>
    </row>
    <row r="85" spans="1:8" ht="18.95" customHeight="1">
      <c r="A85" s="315" t="s">
        <v>146</v>
      </c>
      <c r="B85" s="316"/>
      <c r="C85" s="316"/>
      <c r="D85" s="316"/>
      <c r="E85" s="316"/>
      <c r="F85" s="316"/>
      <c r="G85" s="316"/>
      <c r="H85" s="317"/>
    </row>
    <row r="86" spans="1:8" ht="18.95" customHeight="1">
      <c r="A86" s="318" t="s">
        <v>193</v>
      </c>
      <c r="B86" s="319"/>
      <c r="C86" s="319"/>
      <c r="D86" s="319"/>
      <c r="E86" s="319"/>
      <c r="F86" s="319"/>
      <c r="G86" s="319"/>
      <c r="H86" s="320"/>
    </row>
    <row r="87" spans="1:8" ht="18.95" customHeight="1">
      <c r="A87" s="294" t="s">
        <v>192</v>
      </c>
      <c r="B87" s="295"/>
      <c r="C87" s="295"/>
      <c r="D87" s="295"/>
      <c r="E87" s="295"/>
      <c r="F87" s="295"/>
      <c r="G87" s="295"/>
      <c r="H87" s="296"/>
    </row>
    <row r="88" spans="1:8" ht="18.95" customHeight="1">
      <c r="A88" s="294" t="s">
        <v>147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154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7" t="s">
        <v>17</v>
      </c>
      <c r="B90" s="297"/>
      <c r="C90" s="297"/>
      <c r="D90" s="297"/>
      <c r="E90" s="297"/>
      <c r="F90" s="297"/>
      <c r="G90" s="297"/>
      <c r="H90" s="297"/>
    </row>
    <row r="91" spans="1:8" ht="18.95" customHeight="1">
      <c r="A91" s="164" t="s">
        <v>148</v>
      </c>
      <c r="B91" s="166" t="s">
        <v>149</v>
      </c>
      <c r="C91" s="166"/>
      <c r="D91" s="166"/>
      <c r="E91" s="167"/>
      <c r="F91" s="167"/>
      <c r="G91" s="167"/>
      <c r="H91" s="168"/>
    </row>
    <row r="92" spans="1:8" ht="18.95" customHeight="1">
      <c r="A92" s="165" t="s">
        <v>150</v>
      </c>
      <c r="B92" s="169" t="s">
        <v>151</v>
      </c>
      <c r="C92" s="169"/>
      <c r="D92" s="169"/>
      <c r="E92" s="170"/>
      <c r="F92" s="170"/>
      <c r="G92" s="170"/>
      <c r="H92" s="171"/>
    </row>
    <row r="93" spans="1:8" ht="18.95" customHeight="1">
      <c r="A93" s="172" t="s">
        <v>152</v>
      </c>
      <c r="B93" s="173" t="s">
        <v>153</v>
      </c>
      <c r="C93" s="173"/>
      <c r="D93" s="173"/>
      <c r="E93" s="174"/>
      <c r="F93" s="174"/>
      <c r="G93" s="174"/>
      <c r="H93" s="175"/>
    </row>
  </sheetData>
  <mergeCells count="17">
    <mergeCell ref="A88:H88"/>
    <mergeCell ref="C83:D83"/>
    <mergeCell ref="A89:H89"/>
    <mergeCell ref="A90:H90"/>
    <mergeCell ref="A1:B5"/>
    <mergeCell ref="A6:B6"/>
    <mergeCell ref="A81:D81"/>
    <mergeCell ref="C82:D82"/>
    <mergeCell ref="A80:C80"/>
    <mergeCell ref="A65:C65"/>
    <mergeCell ref="A53:C53"/>
    <mergeCell ref="A36:C36"/>
    <mergeCell ref="A23:C23"/>
    <mergeCell ref="A84:H84"/>
    <mergeCell ref="A85:H85"/>
    <mergeCell ref="A86:H86"/>
    <mergeCell ref="A87:H87"/>
  </mergeCells>
  <pageMargins left="0.7" right="0.7" top="0.75" bottom="0.75" header="0.3" footer="0.3"/>
  <pageSetup paperSize="9" scale="28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9B0A6-E244-4DDE-B9BF-10C511772FF3}">
  <sheetPr>
    <pageSetUpPr fitToPage="1"/>
  </sheetPr>
  <dimension ref="A1:W99"/>
  <sheetViews>
    <sheetView topLeftCell="A31" zoomScale="80" zoomScaleNormal="80" workbookViewId="0">
      <selection activeCell="A100" sqref="A100:XFD101"/>
    </sheetView>
  </sheetViews>
  <sheetFormatPr defaultColWidth="9.25" defaultRowHeight="15"/>
  <cols>
    <col min="1" max="1" width="25.625" style="2" customWidth="1"/>
    <col min="2" max="2" width="68.25" style="2" bestFit="1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'Nädal_46_4.-9.klass'!A7</f>
        <v>46. nädal</v>
      </c>
      <c r="B7" s="96" t="str">
        <f>'Nädal_46_4.-9.klass'!B7</f>
        <v>10.11-14.11.2025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9"/>
      <c r="B9" s="10" t="str">
        <f>'Nädal_46_4.-9.klass'!B9</f>
        <v>Böfstrooganov (G, L) (mahe)</v>
      </c>
      <c r="C9" s="126" t="str">
        <f>'Nädal_46_4.-9.klass'!C9</f>
        <v>Veiseliha, hapukoor, mugulsibul, tomatipüree, nisujahu, vesi, toiduõli, sinepipulber, petersell,söögisool, must pipar</v>
      </c>
      <c r="D9" s="13">
        <v>75</v>
      </c>
      <c r="E9" s="13">
        <f>D9*'Nädal_46_4.-9.klass'!E9/'Nädal_46_4.-9.klass'!D9</f>
        <v>108.97800000000001</v>
      </c>
      <c r="F9" s="13">
        <f>D9*'Nädal_46_4.-9.klass'!F9/'Nädal_46_4.-9.klass'!D9</f>
        <v>4.8412499999999996</v>
      </c>
      <c r="G9" s="13">
        <f>D9*'Nädal_46_4.-9.klass'!G9/'Nädal_46_4.-9.klass'!D9</f>
        <v>7.7647499999999985</v>
      </c>
      <c r="H9" s="13">
        <f>D9*'Nädal_46_4.-9.klass'!H9/'Nädal_46_4.-9.klass'!D9</f>
        <v>5.1277499999999998</v>
      </c>
    </row>
    <row r="10" spans="1:8" ht="30">
      <c r="A10" s="74" t="s">
        <v>9</v>
      </c>
      <c r="B10" s="10" t="str">
        <f>'Nädal_46_4.-9.klass'!B10</f>
        <v>Köögiviljastrooganov (G, L)</v>
      </c>
      <c r="C10" s="126" t="str">
        <f>'Nädal_46_4.-9.klass'!C10</f>
        <v>Porgand, juurseller, pastinaak, kaalikas, rohelised herned, mugulsibul, tomatipüree, vesi, hapukoor, nisujahu, toiduõli, söögisool, must pipar, jahvataud paprika</v>
      </c>
      <c r="D10" s="14">
        <v>75</v>
      </c>
      <c r="E10" s="13">
        <f>D10*'Nädal_46_4.-9.klass'!E10/'Nädal_46_4.-9.klass'!D10</f>
        <v>44.935500000000005</v>
      </c>
      <c r="F10" s="13">
        <f>D10*'Nädal_46_4.-9.klass'!F10/'Nädal_46_4.-9.klass'!D10</f>
        <v>3.7334999999999994</v>
      </c>
      <c r="G10" s="13">
        <f>D10*'Nädal_46_4.-9.klass'!G10/'Nädal_46_4.-9.klass'!D10</f>
        <v>3.0922500000000004</v>
      </c>
      <c r="H10" s="13">
        <f>D10*'Nädal_46_4.-9.klass'!H10/'Nädal_46_4.-9.klass'!D10</f>
        <v>1.0934999999999999</v>
      </c>
    </row>
    <row r="11" spans="1:8" ht="18.95" customHeight="1">
      <c r="A11" s="15"/>
      <c r="B11" s="10" t="str">
        <f>'Nädal_46_4.-9.klass'!B11</f>
        <v>Tatar, aurutatud (mahe)</v>
      </c>
      <c r="C11" s="126" t="str">
        <f>'Nädal_46_4.-9.klass'!C11</f>
        <v xml:space="preserve">Tatar, vesi, söögisool </v>
      </c>
      <c r="D11" s="16">
        <v>100</v>
      </c>
      <c r="E11" s="13">
        <f>D11*'Nädal_46_4.-9.klass'!E11/'Nädal_46_4.-9.klass'!D11</f>
        <v>80.59999999999998</v>
      </c>
      <c r="F11" s="13">
        <f>D11*'Nädal_46_4.-9.klass'!F11/'Nädal_46_4.-9.klass'!D11</f>
        <v>16.975000000000001</v>
      </c>
      <c r="G11" s="13">
        <f>D11*'Nädal_46_4.-9.klass'!G11/'Nädal_46_4.-9.klass'!D11</f>
        <v>0.5</v>
      </c>
      <c r="H11" s="13">
        <f>D11*'Nädal_46_4.-9.klass'!H11/'Nädal_46_4.-9.klass'!D11</f>
        <v>2.9750000000000001</v>
      </c>
    </row>
    <row r="12" spans="1:8" ht="18.95" customHeight="1">
      <c r="A12" s="17"/>
      <c r="B12" s="10" t="str">
        <f>'Nädal_46_4.-9.klass'!B12</f>
        <v xml:space="preserve">Riis, aurutatud </v>
      </c>
      <c r="C12" s="126" t="str">
        <f>'Nädal_46_4.-9.klass'!C12</f>
        <v>Riis, vesi, söögisool</v>
      </c>
      <c r="D12" s="16">
        <v>100</v>
      </c>
      <c r="E12" s="13">
        <f>D12*'Nädal_46_4.-9.klass'!E12/'Nädal_46_4.-9.klass'!D12</f>
        <v>157.70200000000003</v>
      </c>
      <c r="F12" s="13">
        <f>D12*'Nädal_46_4.-9.klass'!F12/'Nädal_46_4.-9.klass'!D12</f>
        <v>26.875999999999998</v>
      </c>
      <c r="G12" s="13">
        <f>D12*'Nädal_46_4.-9.klass'!G12/'Nädal_46_4.-9.klass'!D12</f>
        <v>4.742</v>
      </c>
      <c r="H12" s="13">
        <f>D12*'Nädal_46_4.-9.klass'!H12/'Nädal_46_4.-9.klass'!D12</f>
        <v>2.2770000000000001</v>
      </c>
    </row>
    <row r="13" spans="1:8" ht="18.95" customHeight="1">
      <c r="A13" s="17"/>
      <c r="B13" s="10" t="str">
        <f>'Nädal_46_4.-9.klass'!B13</f>
        <v>Peet, röstitud</v>
      </c>
      <c r="C13" s="126" t="str">
        <f>'Nädal_46_4.-9.klass'!C13</f>
        <v>Peet, toiduõli, tüümian, värske</v>
      </c>
      <c r="D13" s="16">
        <v>100</v>
      </c>
      <c r="E13" s="13">
        <f>D13*'Nädal_46_4.-9.klass'!E13/'Nädal_46_4.-9.klass'!D13</f>
        <v>60.84</v>
      </c>
      <c r="F13" s="13">
        <f>D13*'Nädal_46_4.-9.klass'!F13/'Nädal_46_4.-9.klass'!D13</f>
        <v>12.507</v>
      </c>
      <c r="G13" s="13">
        <f>D13*'Nädal_46_4.-9.klass'!G13/'Nädal_46_4.-9.klass'!D13</f>
        <v>1.123</v>
      </c>
      <c r="H13" s="13">
        <f>D13*'Nädal_46_4.-9.klass'!H13/'Nädal_46_4.-9.klass'!D13</f>
        <v>1.6830000000000001</v>
      </c>
    </row>
    <row r="14" spans="1:8" ht="18.95" customHeight="1">
      <c r="A14" s="17"/>
      <c r="B14" s="10" t="str">
        <f>'Nädal_46_4.-9.klass'!B14</f>
        <v>Kapsa-paprikasalat</v>
      </c>
      <c r="C14" s="126" t="str">
        <f>'Nädal_46_4.-9.klass'!C14</f>
        <v>Valge peakapsas, paprika</v>
      </c>
      <c r="D14" s="16">
        <v>100</v>
      </c>
      <c r="E14" s="13">
        <f>D14*'Nädal_46_4.-9.klass'!E14/'Nädal_46_4.-9.klass'!D14</f>
        <v>29.8</v>
      </c>
      <c r="F14" s="13">
        <f>D14*'Nädal_46_4.-9.klass'!F14/'Nädal_46_4.-9.klass'!D14</f>
        <v>4.8600000000000003</v>
      </c>
      <c r="G14" s="13">
        <f>D14*'Nädal_46_4.-9.klass'!G14/'Nädal_46_4.-9.klass'!D14</f>
        <v>0.12</v>
      </c>
      <c r="H14" s="13">
        <f>D14*'Nädal_46_4.-9.klass'!H14/'Nädal_46_4.-9.klass'!D14</f>
        <v>1.18</v>
      </c>
    </row>
    <row r="15" spans="1:8" ht="18.95" customHeight="1">
      <c r="A15" s="17"/>
      <c r="B15" s="10" t="str">
        <f>'Nädal_46_4.-9.klass'!B15</f>
        <v>Porgand, porrulauk, lillkapsas</v>
      </c>
      <c r="C15" s="142" t="s">
        <v>188</v>
      </c>
      <c r="D15" s="16">
        <v>100</v>
      </c>
      <c r="E15" s="13">
        <f>D15*'Nädal_46_4.-9.klass'!E15/'Nädal_46_4.-9.klass'!D15</f>
        <v>29.9</v>
      </c>
      <c r="F15" s="13">
        <f>D15*'Nädal_46_4.-9.klass'!F15/'Nädal_46_4.-9.klass'!D15</f>
        <v>4.6500000000000004</v>
      </c>
      <c r="G15" s="13">
        <f>D15*'Nädal_46_4.-9.klass'!G15/'Nädal_46_4.-9.klass'!D15</f>
        <v>0.2</v>
      </c>
      <c r="H15" s="13">
        <f>D15*'Nädal_46_4.-9.klass'!H15/'Nädal_46_4.-9.klass'!D15</f>
        <v>1.47</v>
      </c>
    </row>
    <row r="16" spans="1:8" ht="18.95" customHeight="1">
      <c r="A16" s="17"/>
      <c r="B16" s="10" t="str">
        <f>'Nädal_46_4.-9.klass'!B16</f>
        <v>Seemnesegu (mahe)</v>
      </c>
      <c r="C16" s="126" t="str">
        <f>'Nädal_46_4.-9.klass'!C16</f>
        <v>Kõrvitsaseemned, päevalilleseemned, seesamiseemned</v>
      </c>
      <c r="D16" s="16">
        <v>10</v>
      </c>
      <c r="E16" s="13">
        <f>D16*'Nädal_46_4.-9.klass'!E16/'Nädal_46_4.-9.klass'!D16</f>
        <v>60.8767</v>
      </c>
      <c r="F16" s="13">
        <f>D16*'Nädal_46_4.-9.klass'!F16/'Nädal_46_4.-9.klass'!D16</f>
        <v>1.28</v>
      </c>
      <c r="G16" s="13">
        <f>D16*'Nädal_46_4.-9.klass'!G16/'Nädal_46_4.-9.klass'!D16</f>
        <v>5.1566999999999998</v>
      </c>
      <c r="H16" s="13">
        <f>D16*'Nädal_46_4.-9.klass'!H16/'Nädal_46_4.-9.klass'!D16</f>
        <v>2.8232999999999993</v>
      </c>
    </row>
    <row r="17" spans="1:23" ht="18.95" customHeight="1">
      <c r="A17" s="17"/>
      <c r="B17" s="10" t="str">
        <f>'Nädal_46_4.-9.klass'!B17</f>
        <v>Mahla-õlikaste</v>
      </c>
      <c r="C17" s="126" t="str">
        <f>'Nädal_46_4.-9.klass'!C17</f>
        <v>Õunamahl 100% naturaalne, õunaäädikas, sinepipulber, söögisool, petersell, värske, toiduõli</v>
      </c>
      <c r="D17" s="16">
        <v>10</v>
      </c>
      <c r="E17" s="13">
        <f>D17*'Nädal_46_4.-9.klass'!E17/'Nädal_46_4.-9.klass'!D17</f>
        <v>64.378799999999998</v>
      </c>
      <c r="F17" s="13">
        <f>D17*'Nädal_46_4.-9.klass'!F17/'Nädal_46_4.-9.klass'!D17</f>
        <v>0.19410000000000002</v>
      </c>
      <c r="G17" s="13">
        <f>D17*'Nädal_46_4.-9.klass'!G17/'Nädal_46_4.-9.klass'!D17</f>
        <v>7.0611000000000006</v>
      </c>
      <c r="H17" s="13">
        <f>D17*'Nädal_46_4.-9.klass'!H17/'Nädal_46_4.-9.klass'!D17</f>
        <v>2.7100000000000003E-2</v>
      </c>
    </row>
    <row r="18" spans="1:23" ht="18.95" customHeight="1">
      <c r="A18" s="17"/>
      <c r="B18" s="10" t="str">
        <f>'Nädal_46_4.-9.klass'!B18</f>
        <v>Piimatooted (piim, keefir) (L)</v>
      </c>
      <c r="C18" s="126"/>
      <c r="D18" s="16">
        <v>50</v>
      </c>
      <c r="E18" s="13">
        <f>D18*'Nädal_46_4.-9.klass'!E18/'Nädal_46_4.-9.klass'!D18</f>
        <v>28.195</v>
      </c>
      <c r="F18" s="13">
        <f>D18*'Nädal_46_4.-9.klass'!F18/'Nädal_46_4.-9.klass'!D18</f>
        <v>2.4375</v>
      </c>
      <c r="G18" s="13">
        <f>D18*'Nädal_46_4.-9.klass'!G18/'Nädal_46_4.-9.klass'!D18</f>
        <v>1.2849999999999999</v>
      </c>
      <c r="H18" s="13">
        <f>D18*'Nädal_46_4.-9.klass'!H18/'Nädal_46_4.-9.klass'!D18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7"/>
      <c r="B19" s="10" t="str">
        <f>'Nädal_46_4.-9.klass'!B19</f>
        <v>Joogijogurt , maitsestatud (L)</v>
      </c>
      <c r="C19" s="126" t="str">
        <f>'Nädal_46_4.-9.klass'!C19</f>
        <v>Maitsestamata jogurt, naturaalne marjapüree</v>
      </c>
      <c r="D19" s="16">
        <v>50</v>
      </c>
      <c r="E19" s="13">
        <f>D19*'Nädal_46_4.-9.klass'!E19/'Nädal_46_4.-9.klass'!D19</f>
        <v>37.372999999999998</v>
      </c>
      <c r="F19" s="13">
        <f>D19*'Nädal_46_4.-9.klass'!F19/'Nädal_46_4.-9.klass'!D19</f>
        <v>6.0614999999999997</v>
      </c>
      <c r="G19" s="13">
        <f>D19*'Nädal_46_4.-9.klass'!G19/'Nädal_46_4.-9.klass'!D19</f>
        <v>0.75</v>
      </c>
      <c r="H19" s="13">
        <f>D19*'Nädal_46_4.-9.klass'!H19/'Nädal_46_4.-9.klass'!D19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7"/>
      <c r="B20" s="10" t="str">
        <f>'Nädal_46_4.-9.klass'!B20</f>
        <v>Tee, suhkruta</v>
      </c>
      <c r="C20" s="126" t="str">
        <f>'Nädal_46_4.-9.klass'!C20</f>
        <v>Teepuru, vesi</v>
      </c>
      <c r="D20" s="16">
        <v>50</v>
      </c>
      <c r="E20" s="13">
        <f>D20*'Nädal_46_4.-9.klass'!E20/'Nädal_46_4.-9.klass'!D20</f>
        <v>0.2</v>
      </c>
      <c r="F20" s="13">
        <f>D20*'Nädal_46_4.-9.klass'!F20/'Nädal_46_4.-9.klass'!D20</f>
        <v>0</v>
      </c>
      <c r="G20" s="13">
        <f>D20*'Nädal_46_4.-9.klass'!G20/'Nädal_46_4.-9.klass'!D20</f>
        <v>0</v>
      </c>
      <c r="H20" s="13">
        <f>D20*'Nädal_46_4.-9.klass'!H20/'Nädal_46_4.-9.klass'!D20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7"/>
      <c r="B21" s="10" t="str">
        <f>'Nädal_46_4.-9.klass'!B21</f>
        <v>Rukkileiva (3 sorti) - ja sepikutoodete valik(G)</v>
      </c>
      <c r="C21" s="126"/>
      <c r="D21" s="16">
        <v>50</v>
      </c>
      <c r="E21" s="13">
        <f>D21*'Nädal_46_4.-9.klass'!E21/'Nädal_46_4.-9.klass'!D21</f>
        <v>123.1</v>
      </c>
      <c r="F21" s="13">
        <f>D21*'Nädal_46_4.-9.klass'!F21/'Nädal_46_4.-9.klass'!D21</f>
        <v>26.15</v>
      </c>
      <c r="G21" s="13">
        <f>D21*'Nädal_46_4.-9.klass'!G21/'Nädal_46_4.-9.klass'!D21</f>
        <v>1</v>
      </c>
      <c r="H21" s="13">
        <f>D21*'Nädal_46_4.-9.klass'!H21/'Nädal_46_4.-9.klass'!D21</f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7"/>
      <c r="B22" s="10" t="str">
        <f>'Nädal_46_4.-9.klass'!B22</f>
        <v>Õun (mahe)</v>
      </c>
      <c r="C22" s="126"/>
      <c r="D22" s="16">
        <v>50</v>
      </c>
      <c r="E22" s="13">
        <f>D22*'Nädal_46_4.-9.klass'!E22/'Nädal_46_4.-9.klass'!D22</f>
        <v>24.038</v>
      </c>
      <c r="F22" s="13">
        <f>D22*'Nädal_46_4.-9.klass'!F22/'Nädal_46_4.-9.klass'!D22</f>
        <v>6.74</v>
      </c>
      <c r="G22" s="13">
        <f>D22*'Nädal_46_4.-9.klass'!G22/'Nädal_46_4.-9.klass'!D22</f>
        <v>0</v>
      </c>
      <c r="H22" s="13">
        <f>D22*'Nädal_46_4.-9.klass'!H22/'Nädal_46_4.-9.klass'!D22</f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850.91700000000026</v>
      </c>
      <c r="F23" s="69">
        <f>SUM(F9:F22)</f>
        <v>117.30585000000001</v>
      </c>
      <c r="G23" s="69">
        <f>SUM(G9:G22)</f>
        <v>32.794800000000002</v>
      </c>
      <c r="H23" s="69">
        <f>SUM(H9:H22)</f>
        <v>25.601649999999999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24"/>
      <c r="B25" s="10" t="str">
        <f>'Nädal_46_4.-9.klass'!B25</f>
        <v>Hakkliha-riisipall (segahakkliha, siga-veis) (G, M, PT)</v>
      </c>
      <c r="C25" s="126" t="str">
        <f>'Nädal_46_4.-9.klass'!C25</f>
        <v>Segahakkliha, riis, mugulsibul, kanamuna, toiduõli, vesi, söögisool, must pipar, jahvatatud paprika, petersell, kuivatatud pune, kuivatatud majoraan</v>
      </c>
      <c r="D25" s="13">
        <v>70</v>
      </c>
      <c r="E25" s="13">
        <f>D25*'Nädal_46_4.-9.klass'!E25/'Nädal_46_4.-9.klass'!D25</f>
        <v>113.64360000000001</v>
      </c>
      <c r="F25" s="13">
        <f>D25*'Nädal_46_4.-9.klass'!F25/'Nädal_46_4.-9.klass'!D25</f>
        <v>3.3431999999999999</v>
      </c>
      <c r="G25" s="13">
        <f>D25*'Nädal_46_4.-9.klass'!G25/'Nädal_46_4.-9.klass'!D25</f>
        <v>7.4766999999999992</v>
      </c>
      <c r="H25" s="13">
        <f>D25*'Nädal_46_4.-9.klass'!H25/'Nädal_46_4.-9.klass'!D25</f>
        <v>8.6281999999999996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8">
      <c r="A26" s="74" t="s">
        <v>9</v>
      </c>
      <c r="B26" s="10" t="str">
        <f>'Nädal_46_4.-9.klass'!B26</f>
        <v>Juurviljakotlet (G, PT) (mahe)</v>
      </c>
      <c r="C26" s="126" t="str">
        <f>'Nädal_46_4.-9.klass'!C26</f>
        <v>Pastinaak, porgand, kartul, kanamuna, täistera speltanisujahu, söögisool, must pipar, purustatud või jahvatatud</v>
      </c>
      <c r="D26" s="14">
        <v>70</v>
      </c>
      <c r="E26" s="13">
        <f>D26*'Nädal_46_4.-9.klass'!E26/'Nädal_46_4.-9.klass'!D26</f>
        <v>98.190399999999997</v>
      </c>
      <c r="F26" s="13">
        <f>D26*'Nädal_46_4.-9.klass'!F26/'Nädal_46_4.-9.klass'!D26</f>
        <v>19.593</v>
      </c>
      <c r="G26" s="13">
        <f>D26*'Nädal_46_4.-9.klass'!G26/'Nädal_46_4.-9.klass'!D26</f>
        <v>1.3271999999999999</v>
      </c>
      <c r="H26" s="13">
        <f>D26*'Nädal_46_4.-9.klass'!H26/'Nädal_46_4.-9.klass'!D26</f>
        <v>3.7667000000000002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.95" customHeight="1">
      <c r="A27" s="25"/>
      <c r="B27" s="10" t="str">
        <f>'Nädal_46_4.-9.klass'!B27</f>
        <v>Kartul, aurutatud (mahe)</v>
      </c>
      <c r="C27" s="126"/>
      <c r="D27" s="16">
        <v>100</v>
      </c>
      <c r="E27" s="13">
        <f>D27*'Nädal_46_4.-9.klass'!E27/'Nädal_46_4.-9.klass'!D27</f>
        <v>72.5</v>
      </c>
      <c r="F27" s="13">
        <f>D27*'Nädal_46_4.-9.klass'!F27/'Nädal_46_4.-9.klass'!D27</f>
        <v>16.5</v>
      </c>
      <c r="G27" s="13">
        <f>D27*'Nädal_46_4.-9.klass'!G27/'Nädal_46_4.-9.klass'!D27</f>
        <v>0.1</v>
      </c>
      <c r="H27" s="13">
        <f>D27*'Nädal_46_4.-9.klass'!H27/'Nädal_46_4.-9.klass'!D27</f>
        <v>1.8999999999999997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.95" customHeight="1">
      <c r="A28" s="25"/>
      <c r="B28" s="10" t="str">
        <f>'Nädal_46_4.-9.klass'!B28</f>
        <v>Bulgur, keedetud (G)</v>
      </c>
      <c r="C28" s="126" t="str">
        <f>'Nädal_46_4.-9.klass'!C28</f>
        <v>Bulgur (Durum nisu), vesi, söögisool</v>
      </c>
      <c r="D28" s="16">
        <v>100</v>
      </c>
      <c r="E28" s="13">
        <f>D28*'Nädal_46_4.-9.klass'!E28/'Nädal_46_4.-9.klass'!D28</f>
        <v>116.798</v>
      </c>
      <c r="F28" s="13">
        <f>D28*'Nädal_46_4.-9.klass'!F28/'Nädal_46_4.-9.klass'!D28</f>
        <v>24.896000000000001</v>
      </c>
      <c r="G28" s="13">
        <f>D28*'Nädal_46_4.-9.klass'!G28/'Nädal_46_4.-9.klass'!D28</f>
        <v>0.75399999999999989</v>
      </c>
      <c r="H28" s="13">
        <f>D28*'Nädal_46_4.-9.klass'!H28/'Nädal_46_4.-9.klass'!D28</f>
        <v>3.87</v>
      </c>
      <c r="I28" s="18"/>
    </row>
    <row r="29" spans="1:23" s="26" customFormat="1" ht="18.95" customHeight="1">
      <c r="A29" s="24"/>
      <c r="B29" s="10" t="str">
        <f>'Nädal_46_4.-9.klass'!B29</f>
        <v>Porgand, röstitud</v>
      </c>
      <c r="C29" s="126"/>
      <c r="D29" s="16">
        <v>100</v>
      </c>
      <c r="E29" s="13">
        <f>D29*'Nädal_46_4.-9.klass'!E29/'Nädal_46_4.-9.klass'!D29</f>
        <v>60.2</v>
      </c>
      <c r="F29" s="13">
        <f>D29*'Nädal_46_4.-9.klass'!F29/'Nädal_46_4.-9.klass'!D29</f>
        <v>7.54</v>
      </c>
      <c r="G29" s="13">
        <f>D29*'Nädal_46_4.-9.klass'!G29/'Nädal_46_4.-9.klass'!D29</f>
        <v>2.2400000000000002</v>
      </c>
      <c r="H29" s="13">
        <f>D29*'Nädal_46_4.-9.klass'!H29/'Nädal_46_4.-9.klass'!D29</f>
        <v>0.72599999999999998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24"/>
      <c r="B30" s="10" t="str">
        <f>'Nädal_46_4.-9.klass'!B30</f>
        <v>Soe valge kaste (G, L)</v>
      </c>
      <c r="C30" s="126" t="str">
        <f>'Nädal_46_4.-9.klass'!C30</f>
        <v>Toiduõli, nisujahu, piim, söögisool, toidukoor</v>
      </c>
      <c r="D30" s="16">
        <v>100</v>
      </c>
      <c r="E30" s="13">
        <f>D30*'Nädal_46_4.-9.klass'!E30/'Nädal_46_4.-9.klass'!D30</f>
        <v>118.252</v>
      </c>
      <c r="F30" s="13">
        <f>D30*'Nädal_46_4.-9.klass'!F30/'Nädal_46_4.-9.klass'!D30</f>
        <v>8.1539999999999999</v>
      </c>
      <c r="G30" s="13">
        <f>D30*'Nädal_46_4.-9.klass'!G30/'Nädal_46_4.-9.klass'!D30</f>
        <v>7.8920000000000003</v>
      </c>
      <c r="H30" s="13">
        <f>D30*'Nädal_46_4.-9.klass'!H30/'Nädal_46_4.-9.klass'!D30</f>
        <v>3.7460000000000004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24"/>
      <c r="B31" s="10" t="str">
        <f>'Nädal_46_4.-9.klass'!B31</f>
        <v>Peedi-piprajuuresalat (L)</v>
      </c>
      <c r="C31" s="126" t="str">
        <f>'Nädal_46_4.-9.klass'!C31</f>
        <v>Peet, mädarõigas</v>
      </c>
      <c r="D31" s="16">
        <v>100</v>
      </c>
      <c r="E31" s="13">
        <f>D31*'Nädal_46_4.-9.klass'!E31/'Nädal_46_4.-9.klass'!D31</f>
        <v>59.6</v>
      </c>
      <c r="F31" s="13">
        <f>D31*'Nädal_46_4.-9.klass'!F31/'Nädal_46_4.-9.klass'!D31</f>
        <v>8.2799999999999994</v>
      </c>
      <c r="G31" s="13">
        <f>D31*'Nädal_46_4.-9.klass'!G31/'Nädal_46_4.-9.klass'!D31</f>
        <v>1.6719999999999999</v>
      </c>
      <c r="H31" s="13">
        <f>D31*'Nädal_46_4.-9.klass'!H31/'Nädal_46_4.-9.klass'!D31</f>
        <v>1.8320000000000001</v>
      </c>
      <c r="I31" s="28"/>
      <c r="J31" s="27"/>
      <c r="K31" s="27"/>
      <c r="L31" s="27"/>
      <c r="M31" s="27"/>
      <c r="N31" s="27"/>
      <c r="O31" s="27"/>
      <c r="P31" s="27"/>
    </row>
    <row r="32" spans="1:23" ht="18.95" customHeight="1">
      <c r="A32" s="25"/>
      <c r="B32" s="10" t="str">
        <f>'Nädal_46_4.-9.klass'!B32</f>
        <v>Salatisegu, mais, nuikapsas</v>
      </c>
      <c r="C32" s="126" t="str">
        <f>'Nädal_46_4.-9.klass'!C32</f>
        <v>Salatisegu (Rooma salat, jääsalat, rukola, spinat), mais, nuikapsas</v>
      </c>
      <c r="D32" s="16">
        <v>100</v>
      </c>
      <c r="E32" s="13">
        <f>D32*'Nädal_46_4.-9.klass'!E32/'Nädal_46_4.-9.klass'!D32</f>
        <v>42.5</v>
      </c>
      <c r="F32" s="13">
        <f>D32*'Nädal_46_4.-9.klass'!F32/'Nädal_46_4.-9.klass'!D32</f>
        <v>5.92</v>
      </c>
      <c r="G32" s="13">
        <f>D32*'Nädal_46_4.-9.klass'!G32/'Nädal_46_4.-9.klass'!D32</f>
        <v>0.69</v>
      </c>
      <c r="H32" s="13">
        <f>D32*'Nädal_46_4.-9.klass'!H32/'Nädal_46_4.-9.klass'!D32</f>
        <v>1.81</v>
      </c>
      <c r="I32" s="18"/>
      <c r="J32" s="20"/>
      <c r="K32" s="20"/>
      <c r="L32" s="20"/>
      <c r="M32" s="20"/>
      <c r="N32" s="20"/>
      <c r="O32" s="20"/>
      <c r="P32" s="20"/>
    </row>
    <row r="33" spans="1:22" ht="18.95" customHeight="1">
      <c r="A33" s="25"/>
      <c r="B33" s="10" t="str">
        <f>'Nädal_46_4.-9.klass'!B33</f>
        <v>Seemnesegu (mahe)</v>
      </c>
      <c r="C33" s="126" t="str">
        <f>'Nädal_46_4.-9.klass'!C33</f>
        <v>Kõrvitsaseemned, päevalilleseemned, seesamiseemned</v>
      </c>
      <c r="D33" s="16">
        <v>10</v>
      </c>
      <c r="E33" s="13">
        <f>D33*'Nädal_46_4.-9.klass'!E33/'Nädal_46_4.-9.klass'!D33</f>
        <v>60.8767</v>
      </c>
      <c r="F33" s="13">
        <f>D33*'Nädal_46_4.-9.klass'!F33/'Nädal_46_4.-9.klass'!D33</f>
        <v>1.28</v>
      </c>
      <c r="G33" s="13">
        <f>D33*'Nädal_46_4.-9.klass'!G33/'Nädal_46_4.-9.klass'!D33</f>
        <v>5.1566999999999998</v>
      </c>
      <c r="H33" s="13">
        <f>D33*'Nädal_46_4.-9.klass'!H33/'Nädal_46_4.-9.klass'!D33</f>
        <v>2.8232999999999993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207"/>
      <c r="B34" s="10" t="str">
        <f>'Nädal_46_4.-9.klass'!B34</f>
        <v>Mahla-õlikaste</v>
      </c>
      <c r="C34" s="126" t="str">
        <f>'Nädal_46_4.-9.klass'!C34</f>
        <v>Õunamahl 100% naturaalne, õunaäädikas, sinepipulber, söögisool, petersell, värske, toiduõli</v>
      </c>
      <c r="D34" s="133">
        <v>5</v>
      </c>
      <c r="E34" s="13">
        <f>D34*'Nädal_46_4.-9.klass'!E34/'Nädal_46_4.-9.klass'!D34</f>
        <v>32.189399999999999</v>
      </c>
      <c r="F34" s="13">
        <f>E34*'Nädal_46_4.-9.klass'!F34/'Nädal_46_4.-9.klass'!E34</f>
        <v>9.7050000000000011E-2</v>
      </c>
      <c r="G34" s="13">
        <f>F34*'Nädal_46_4.-9.klass'!G34/'Nädal_46_4.-9.klass'!F34</f>
        <v>3.5305500000000003</v>
      </c>
      <c r="H34" s="13">
        <f>G34*'Nädal_46_4.-9.klass'!H34/'Nädal_46_4.-9.klass'!G34</f>
        <v>1.3550000000000001E-2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7"/>
      <c r="B35" s="10" t="str">
        <f>'Nädal_46_4.-9.klass'!B35</f>
        <v>Piimatooted (piim, keefir) (L)</v>
      </c>
      <c r="C35" s="126"/>
      <c r="D35" s="16">
        <v>50</v>
      </c>
      <c r="E35" s="13">
        <f>D35*'Nädal_46_4.-9.klass'!E35/'Nädal_46_4.-9.klass'!D35</f>
        <v>28.195</v>
      </c>
      <c r="F35" s="13">
        <f>D35*'Nädal_46_4.-9.klass'!F35/'Nädal_46_4.-9.klass'!D35</f>
        <v>2.4375</v>
      </c>
      <c r="G35" s="13">
        <f>D35*'Nädal_46_4.-9.klass'!G35/'Nädal_46_4.-9.klass'!D35</f>
        <v>1.2849999999999999</v>
      </c>
      <c r="H35" s="13">
        <f>D35*'Nädal_46_4.-9.klass'!H35/'Nädal_46_4.-9.klass'!D35</f>
        <v>1.72</v>
      </c>
      <c r="J35" s="20"/>
      <c r="K35" s="20"/>
      <c r="L35" s="20"/>
      <c r="M35" s="20"/>
      <c r="N35" s="19"/>
      <c r="O35" s="20"/>
      <c r="P35" s="20"/>
    </row>
    <row r="36" spans="1:22" ht="18.95" customHeight="1">
      <c r="A36" s="30"/>
      <c r="B36" s="10" t="str">
        <f>'Nädal_46_4.-9.klass'!B36</f>
        <v>Joogijogurt , maitsestatud (L)</v>
      </c>
      <c r="C36" s="126" t="str">
        <f>'Nädal_46_4.-9.klass'!C36</f>
        <v>Maitsestamata jogurt, naturaalne marjapüree</v>
      </c>
      <c r="D36" s="16">
        <v>50</v>
      </c>
      <c r="E36" s="13">
        <f>D36*'Nädal_46_4.-9.klass'!E36/'Nädal_46_4.-9.klass'!D36</f>
        <v>37.372999999999998</v>
      </c>
      <c r="F36" s="13">
        <f>D36*'Nädal_46_4.-9.klass'!F36/'Nädal_46_4.-9.klass'!D36</f>
        <v>6.0614999999999997</v>
      </c>
      <c r="G36" s="13">
        <f>D36*'Nädal_46_4.-9.klass'!G36/'Nädal_46_4.-9.klass'!D36</f>
        <v>0.75</v>
      </c>
      <c r="H36" s="13">
        <f>D36*'Nädal_46_4.-9.klass'!H36/'Nädal_46_4.-9.klass'!D36</f>
        <v>1.6</v>
      </c>
      <c r="L36" s="31"/>
      <c r="M36" s="32"/>
      <c r="N36" s="32"/>
      <c r="O36" s="32"/>
      <c r="P36" s="32"/>
      <c r="Q36" s="32"/>
    </row>
    <row r="37" spans="1:22" ht="18.95" customHeight="1">
      <c r="A37" s="30"/>
      <c r="B37" s="10" t="str">
        <f>'Nädal_46_4.-9.klass'!B37</f>
        <v>Tee, suhkruta</v>
      </c>
      <c r="C37" s="126" t="str">
        <f>'Nädal_46_4.-9.klass'!C37</f>
        <v>Teepuru, vesi</v>
      </c>
      <c r="D37" s="16">
        <v>50</v>
      </c>
      <c r="E37" s="13">
        <f>D37*'Nädal_46_4.-9.klass'!E37/'Nädal_46_4.-9.klass'!D37</f>
        <v>0.2</v>
      </c>
      <c r="F37" s="13">
        <f>D37*'Nädal_46_4.-9.klass'!F37/'Nädal_46_4.-9.klass'!D37</f>
        <v>0</v>
      </c>
      <c r="G37" s="13">
        <f>D37*'Nädal_46_4.-9.klass'!G37/'Nädal_46_4.-9.klass'!D37</f>
        <v>0</v>
      </c>
      <c r="H37" s="13">
        <f>D37*'Nädal_46_4.-9.klass'!H37/'Nädal_46_4.-9.klass'!D37</f>
        <v>0.05</v>
      </c>
      <c r="L37" s="31"/>
      <c r="M37" s="32"/>
      <c r="N37" s="32"/>
      <c r="O37" s="32"/>
      <c r="P37" s="32"/>
      <c r="Q37" s="32"/>
    </row>
    <row r="38" spans="1:22" ht="18.95" customHeight="1">
      <c r="A38" s="25"/>
      <c r="B38" s="10" t="str">
        <f>'Nädal_46_4.-9.klass'!B38</f>
        <v>Rukkileiva (3 sorti) - ja sepikutoodete valik(G)</v>
      </c>
      <c r="C38" s="126"/>
      <c r="D38" s="16">
        <v>30</v>
      </c>
      <c r="E38" s="13">
        <f>D38*'Nädal_46_4.-9.klass'!E38/'Nädal_46_4.-9.klass'!D38</f>
        <v>73.86</v>
      </c>
      <c r="F38" s="13">
        <f>D38*'Nädal_46_4.-9.klass'!F38/'Nädal_46_4.-9.klass'!D38</f>
        <v>15.69</v>
      </c>
      <c r="G38" s="13">
        <f>D38*'Nädal_46_4.-9.klass'!G38/'Nädal_46_4.-9.klass'!D38</f>
        <v>0.6</v>
      </c>
      <c r="H38" s="13">
        <f>D38*'Nädal_46_4.-9.klass'!H38/'Nädal_46_4.-9.klass'!D38</f>
        <v>2.145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25"/>
      <c r="B39" s="10" t="str">
        <f>'Nädal_46_4.-9.klass'!B39</f>
        <v xml:space="preserve">Pirn </v>
      </c>
      <c r="C39" s="126"/>
      <c r="D39" s="16">
        <v>50</v>
      </c>
      <c r="E39" s="13">
        <f>D39*'Nädal_46_4.-9.klass'!E39/'Nädal_46_4.-9.klass'!D39</f>
        <v>19.988</v>
      </c>
      <c r="F39" s="13">
        <f>D39*'Nädal_46_4.-9.klass'!F39/'Nädal_46_4.-9.klass'!D39</f>
        <v>5.97</v>
      </c>
      <c r="G39" s="13">
        <f>D39*'Nädal_46_4.-9.klass'!G39/'Nädal_46_4.-9.klass'!D39</f>
        <v>0</v>
      </c>
      <c r="H39" s="13">
        <f>D39*'Nädal_46_4.-9.klass'!H39/'Nädal_46_4.-9.klass'!D39</f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69">
        <f>SUM(E25:E39)</f>
        <v>934.36610000000019</v>
      </c>
      <c r="F40" s="69">
        <f>SUM(F25:F39)</f>
        <v>125.76224999999999</v>
      </c>
      <c r="G40" s="69">
        <f>SUM(G25:G39)</f>
        <v>33.474150000000002</v>
      </c>
      <c r="H40" s="69">
        <f>SUM(H25:H39)</f>
        <v>34.780749999999991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6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18">
      <c r="A42" s="35"/>
      <c r="B42" s="10" t="str">
        <f>'Nädal_46_4.-9.klass'!B42</f>
        <v>Rassolnik kanalihaga (G)</v>
      </c>
      <c r="C42" s="126" t="str">
        <f>'Nädal_46_4.-9.klass'!C42</f>
        <v>Kanaliha, vesi, odrakruup, porgand, kartul, mugulsibul, soolakurk, söögisool, toiduõli, petersell, värske</v>
      </c>
      <c r="D42" s="13">
        <v>175</v>
      </c>
      <c r="E42" s="13">
        <f>D42*'Nädal_46_4.-9.klass'!E42/'Nädal_46_4.-9.klass'!D42</f>
        <v>78.372</v>
      </c>
      <c r="F42" s="13">
        <f>D42*'Nädal_46_4.-9.klass'!F42/'Nädal_46_4.-9.klass'!D42</f>
        <v>12.6875</v>
      </c>
      <c r="G42" s="13">
        <f>D42*'Nädal_46_4.-9.klass'!G42/'Nädal_46_4.-9.klass'!D42</f>
        <v>0.60199999999999987</v>
      </c>
      <c r="H42" s="13">
        <f>D42*'Nädal_46_4.-9.klass'!H42/'Nädal_46_4.-9.klass'!D42</f>
        <v>6.2125000000000004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18">
      <c r="A43" s="74" t="s">
        <v>9</v>
      </c>
      <c r="B43" s="10" t="str">
        <f>'Nädal_46_4.-9.klass'!B43</f>
        <v>Rassolnik põldubadega (G) (mahe)</v>
      </c>
      <c r="C43" s="126" t="str">
        <f>'Nädal_46_4.-9.klass'!C43</f>
        <v>Põldoad, vesi, odrakruup, porgand, kartul, kooreta, mugulsibul, soolakurk, söögisool, toiduõli, petersell, värske</v>
      </c>
      <c r="D43" s="14">
        <v>175</v>
      </c>
      <c r="E43" s="13">
        <f>D43*'Nädal_46_4.-9.klass'!E43/'Nädal_46_4.-9.klass'!D43</f>
        <v>74.051249999999996</v>
      </c>
      <c r="F43" s="13">
        <f>D43*'Nädal_46_4.-9.klass'!F43/'Nädal_46_4.-9.klass'!D43</f>
        <v>16.274999999999999</v>
      </c>
      <c r="G43" s="13">
        <f>D43*'Nädal_46_4.-9.klass'!G43/'Nädal_46_4.-9.klass'!D43</f>
        <v>0.35874999999999996</v>
      </c>
      <c r="H43" s="13">
        <f>D43*'Nädal_46_4.-9.klass'!H43/'Nädal_46_4.-9.klass'!D43</f>
        <v>2.7282500000000001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">
      <c r="A44" s="129"/>
      <c r="B44" s="10" t="str">
        <f>'Nädal_46_4.-9.klass'!B44</f>
        <v>Hapukoor R 20%</v>
      </c>
      <c r="C44" s="126"/>
      <c r="D44" s="155">
        <v>30</v>
      </c>
      <c r="E44" s="13">
        <f>D44*'Nädal_46_4.-9.klass'!E44/'Nädal_46_4.-9.klass'!D44</f>
        <v>66.5</v>
      </c>
      <c r="F44" s="13">
        <f>E44*'Nädal_46_4.-9.klass'!F44/'Nädal_46_4.-9.klass'!E44</f>
        <v>1.1399999999999999</v>
      </c>
      <c r="G44" s="13">
        <f>F44*'Nädal_46_4.-9.klass'!G44/'Nädal_46_4.-9.klass'!F44</f>
        <v>6.44</v>
      </c>
      <c r="H44" s="13">
        <f>G44*'Nädal_46_4.-9.klass'!H44/'Nädal_46_4.-9.klass'!G44</f>
        <v>0.99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.95" customHeight="1">
      <c r="A45" s="35"/>
      <c r="B45" s="10" t="str">
        <f>'Nädal_46_4.-9.klass'!B45</f>
        <v>Jõhvika-mannavaht piimaga (G, L)</v>
      </c>
      <c r="C45" s="126" t="str">
        <f>'Nädal_46_4.-9.klass'!C45</f>
        <v>Suhkur, vesi, mahlajook keskmiselt, odrajahu, piim, jõhvikas</v>
      </c>
      <c r="D45" s="16">
        <v>100</v>
      </c>
      <c r="E45" s="13">
        <f>D45*'Nädal_46_4.-9.klass'!E45/'Nädal_46_4.-9.klass'!D45</f>
        <v>95.7</v>
      </c>
      <c r="F45" s="13">
        <f>D45*'Nädal_46_4.-9.klass'!F45/'Nädal_46_4.-9.klass'!D45</f>
        <v>19.100000000000001</v>
      </c>
      <c r="G45" s="13">
        <f>D45*'Nädal_46_4.-9.klass'!G45/'Nädal_46_4.-9.klass'!D45</f>
        <v>1.03</v>
      </c>
      <c r="H45" s="13">
        <f>D45*'Nädal_46_4.-9.klass'!H45/'Nädal_46_4.-9.klass'!D45</f>
        <v>1.91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30">
      <c r="A46" s="35"/>
      <c r="B46" s="10" t="str">
        <f>'Nädal_46_4.-9.klass'!B46</f>
        <v>Jogurti-kamadessert marjadega (G, L)</v>
      </c>
      <c r="C46" s="126" t="str">
        <f>'Nädal_46_4.-9.klass'!C46</f>
        <v>Maitsestamata jogurt, vahukoor, suhkur, kamajahu (nisu, rukis, oder, hernes), vaarikas,maasikas, suhkruta, vesi, suhkur</v>
      </c>
      <c r="D46" s="16">
        <v>100</v>
      </c>
      <c r="E46" s="13">
        <f>D46*'Nädal_46_4.-9.klass'!E46/'Nädal_46_4.-9.klass'!D46</f>
        <v>132</v>
      </c>
      <c r="F46" s="13">
        <f>D46*'Nädal_46_4.-9.klass'!F46/'Nädal_46_4.-9.klass'!D46</f>
        <v>13</v>
      </c>
      <c r="G46" s="13">
        <f>D46*'Nädal_46_4.-9.klass'!G46/'Nädal_46_4.-9.klass'!D46</f>
        <v>7.09</v>
      </c>
      <c r="H46" s="13">
        <f>D46*'Nädal_46_4.-9.klass'!H46/'Nädal_46_4.-9.klass'!D46</f>
        <v>3.09</v>
      </c>
      <c r="J46" s="23"/>
      <c r="K46" s="23"/>
      <c r="L46" s="23"/>
      <c r="M46" s="23"/>
      <c r="N46" s="23"/>
      <c r="O46" s="23"/>
      <c r="P46" s="36"/>
      <c r="Q46" s="36"/>
      <c r="R46" s="36"/>
      <c r="S46" s="36"/>
      <c r="T46" s="23"/>
      <c r="U46" s="23"/>
      <c r="V46" s="23"/>
    </row>
    <row r="47" spans="1:22" s="8" customFormat="1" ht="18.95" customHeight="1">
      <c r="A47" s="38"/>
      <c r="B47" s="10" t="str">
        <f>'Nädal_46_4.-9.klass'!B47</f>
        <v>Piimatooted (piim, keefir) (L)</v>
      </c>
      <c r="C47" s="126"/>
      <c r="D47" s="16">
        <v>50</v>
      </c>
      <c r="E47" s="13">
        <f>D47*'Nädal_46_4.-9.klass'!E47/'Nädal_46_4.-9.klass'!D47</f>
        <v>28.195</v>
      </c>
      <c r="F47" s="13">
        <f>D47*'Nädal_46_4.-9.klass'!F47/'Nädal_46_4.-9.klass'!D47</f>
        <v>2.4375</v>
      </c>
      <c r="G47" s="13">
        <f>D47*'Nädal_46_4.-9.klass'!G47/'Nädal_46_4.-9.klass'!D47</f>
        <v>1.2849999999999999</v>
      </c>
      <c r="H47" s="13">
        <f>D47*'Nädal_46_4.-9.klass'!H47/'Nädal_46_4.-9.klass'!D47</f>
        <v>1.72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s="8" customFormat="1" ht="18.95" customHeight="1">
      <c r="A48" s="38"/>
      <c r="B48" s="10" t="str">
        <f>'Nädal_46_4.-9.klass'!B48</f>
        <v>Mahl (erinevad maitsed)</v>
      </c>
      <c r="C48" s="126" t="str">
        <f>'Nädal_46_4.-9.klass'!C48</f>
        <v>Rõngu suhkruvaba mahlakonsentraat 100% naturaalne, vesi</v>
      </c>
      <c r="D48" s="16">
        <v>50</v>
      </c>
      <c r="E48" s="13">
        <f>D48*'Nädal_46_4.-9.klass'!E48/'Nädal_46_4.-9.klass'!D48</f>
        <v>24.264400000000002</v>
      </c>
      <c r="F48" s="13">
        <f>D48*'Nädal_46_4.-9.klass'!F48/'Nädal_46_4.-9.klass'!D48</f>
        <v>5.891</v>
      </c>
      <c r="G48" s="13">
        <f>D48*'Nädal_46_4.-9.klass'!G48/'Nädal_46_4.-9.klass'!D48</f>
        <v>2.5000000000000001E-2</v>
      </c>
      <c r="H48" s="13">
        <f>D48*'Nädal_46_4.-9.klass'!H48/'Nädal_46_4.-9.klass'!D48</f>
        <v>0.18149999999999999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</row>
    <row r="49" spans="1:20" ht="18.95" customHeight="1">
      <c r="A49" s="38"/>
      <c r="B49" s="10" t="str">
        <f>'Nädal_46_4.-9.klass'!B49</f>
        <v>Joogijogurt , maitsestatud (L)</v>
      </c>
      <c r="C49" s="126" t="str">
        <f>'Nädal_46_4.-9.klass'!C49</f>
        <v>Maitsestamata jogurt, naturaalne marjapüree</v>
      </c>
      <c r="D49" s="16">
        <v>50</v>
      </c>
      <c r="E49" s="13">
        <f>D49*'Nädal_46_4.-9.klass'!E49/'Nädal_46_4.-9.klass'!D49</f>
        <v>37.372999999999998</v>
      </c>
      <c r="F49" s="13">
        <f>D49*'Nädal_46_4.-9.klass'!F49/'Nädal_46_4.-9.klass'!D49</f>
        <v>6.0614999999999997</v>
      </c>
      <c r="G49" s="13">
        <f>D49*'Nädal_46_4.-9.klass'!G49/'Nädal_46_4.-9.klass'!D49</f>
        <v>0.75</v>
      </c>
      <c r="H49" s="13">
        <f>D49*'Nädal_46_4.-9.klass'!H49/'Nädal_46_4.-9.klass'!D49</f>
        <v>1.6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8.95" customHeight="1">
      <c r="A50" s="38"/>
      <c r="B50" s="10" t="str">
        <f>'Nädal_46_4.-9.klass'!B50</f>
        <v>Tee, suhkruta</v>
      </c>
      <c r="C50" s="126" t="str">
        <f>'Nädal_46_4.-9.klass'!C50</f>
        <v>Teepuru, vesi</v>
      </c>
      <c r="D50" s="16">
        <v>50</v>
      </c>
      <c r="E50" s="13">
        <f>D50*'Nädal_46_4.-9.klass'!E50/'Nädal_46_4.-9.klass'!D50</f>
        <v>0.2</v>
      </c>
      <c r="F50" s="13">
        <f>D50*'Nädal_46_4.-9.klass'!F50/'Nädal_46_4.-9.klass'!D50</f>
        <v>0</v>
      </c>
      <c r="G50" s="13">
        <f>D50*'Nädal_46_4.-9.klass'!G50/'Nädal_46_4.-9.klass'!D50</f>
        <v>0</v>
      </c>
      <c r="H50" s="13">
        <f>D50*'Nädal_46_4.-9.klass'!H50/'Nädal_46_4.-9.klass'!D50</f>
        <v>0.05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8.95" customHeight="1">
      <c r="A51" s="38"/>
      <c r="B51" s="10" t="str">
        <f>'Nädal_46_4.-9.klass'!B51</f>
        <v>Rukkileiva (3 sorti) - ja sepikutoodete valik(G)</v>
      </c>
      <c r="C51" s="126"/>
      <c r="D51" s="16">
        <v>30</v>
      </c>
      <c r="E51" s="13">
        <f>D51*'Nädal_46_4.-9.klass'!E51/'Nädal_46_4.-9.klass'!D51</f>
        <v>73.86</v>
      </c>
      <c r="F51" s="13">
        <f>D51*'Nädal_46_4.-9.klass'!F51/'Nädal_46_4.-9.klass'!D51</f>
        <v>15.69</v>
      </c>
      <c r="G51" s="13">
        <f>D51*'Nädal_46_4.-9.klass'!G51/'Nädal_46_4.-9.klass'!D51</f>
        <v>0.6</v>
      </c>
      <c r="H51" s="13">
        <f>D51*'Nädal_46_4.-9.klass'!H51/'Nädal_46_4.-9.klass'!D51</f>
        <v>2.145</v>
      </c>
    </row>
    <row r="52" spans="1:20" ht="18.95" customHeight="1">
      <c r="A52" s="38"/>
      <c r="B52" s="10" t="str">
        <f>'Nädal_46_4.-9.klass'!B52</f>
        <v>Õun (mahe)</v>
      </c>
      <c r="C52" s="126"/>
      <c r="D52" s="16">
        <v>50</v>
      </c>
      <c r="E52" s="13">
        <f>D52*'Nädal_46_4.-9.klass'!E52/'Nädal_46_4.-9.klass'!D52</f>
        <v>24.038</v>
      </c>
      <c r="F52" s="13">
        <f>D52*'Nädal_46_4.-9.klass'!F52/'Nädal_46_4.-9.klass'!D52</f>
        <v>6.74</v>
      </c>
      <c r="G52" s="13">
        <f>D52*'Nädal_46_4.-9.klass'!G52/'Nädal_46_4.-9.klass'!D52</f>
        <v>0</v>
      </c>
      <c r="H52" s="13">
        <f>D52*'Nädal_46_4.-9.klass'!H52/'Nädal_46_4.-9.klass'!D52</f>
        <v>0</v>
      </c>
    </row>
    <row r="53" spans="1:20" s="8" customFormat="1" ht="18.95" customHeight="1">
      <c r="A53" s="321" t="s">
        <v>10</v>
      </c>
      <c r="B53" s="322"/>
      <c r="C53" s="323"/>
      <c r="D53" s="39"/>
      <c r="E53" s="69">
        <f>SUM(E42:E52)</f>
        <v>634.55365000000006</v>
      </c>
      <c r="F53" s="69">
        <f>SUM(F42:F52)</f>
        <v>99.022499999999994</v>
      </c>
      <c r="G53" s="69">
        <f>SUM(G42:G52)</f>
        <v>18.18075</v>
      </c>
      <c r="H53" s="69">
        <f>SUM(H42:H52)</f>
        <v>20.627250000000004</v>
      </c>
      <c r="J53" s="31"/>
      <c r="K53" s="32"/>
      <c r="L53" s="32"/>
      <c r="M53" s="32"/>
      <c r="N53" s="32"/>
      <c r="O53" s="32"/>
    </row>
    <row r="54" spans="1:20" ht="50.1" customHeight="1">
      <c r="A54" s="5" t="s">
        <v>13</v>
      </c>
      <c r="B54" s="6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20" ht="30">
      <c r="A55" s="24"/>
      <c r="B55" s="10" t="str">
        <f>'Nädal_46_4.-9.klass'!B55</f>
        <v>Kalapada värviliste köögiviljadega</v>
      </c>
      <c r="C55" s="126" t="str">
        <f>'Nädal_46_4.-9.klass'!C55</f>
        <v>Valge kala, mugulsibul, küüslauk, porgand, paprika, purustatud tomat, toiduõli, sidrunimahl, kuivatatud pune, kuivatatud tüümian, pastinaak, mais, loorber, söögisool, must pipar, petersell</v>
      </c>
      <c r="D55" s="13">
        <v>75</v>
      </c>
      <c r="E55" s="13">
        <f>D55*'Nädal_46_4.-9.klass'!E55/'Nädal_46_4.-9.klass'!D55</f>
        <v>96.671250000000001</v>
      </c>
      <c r="F55" s="13">
        <f>D55*'Nädal_46_4.-9.klass'!F55/'Nädal_46_4.-9.klass'!D55</f>
        <v>2.5365000000000002</v>
      </c>
      <c r="G55" s="13">
        <f>D55*'Nädal_46_4.-9.klass'!G55/'Nädal_46_4.-9.klass'!D55</f>
        <v>3.63</v>
      </c>
      <c r="H55" s="13">
        <f>D55*'Nädal_46_4.-9.klass'!H55/'Nädal_46_4.-9.klass'!D55</f>
        <v>13.88025</v>
      </c>
    </row>
    <row r="56" spans="1:20" ht="30">
      <c r="A56" s="74" t="s">
        <v>9</v>
      </c>
      <c r="B56" s="10" t="str">
        <f>'Nädal_46_4.-9.klass'!B56</f>
        <v>Läätsepada värviliste köögiviljadega (mahe)</v>
      </c>
      <c r="C56" s="126" t="str">
        <f>'Nädal_46_4.-9.klass'!C56</f>
        <v>Mugulsibul, porgand, küüslauk, tomatipasta, tüümian, kuivatatud, söögisool, must pipar, vesi, maisitärklis, toiduõli, baklažaan, tomat, kaalikas, läätsed, suvikõrvits</v>
      </c>
      <c r="D56" s="14">
        <v>75</v>
      </c>
      <c r="E56" s="13">
        <f>D56*'Nädal_46_4.-9.klass'!E56/'Nädal_46_4.-9.klass'!D56</f>
        <v>59.708250000000007</v>
      </c>
      <c r="F56" s="13">
        <f>D56*'Nädal_46_4.-9.klass'!F56/'Nädal_46_4.-9.klass'!D56</f>
        <v>8.7892500000000009</v>
      </c>
      <c r="G56" s="13">
        <f>D56*'Nädal_46_4.-9.klass'!G56/'Nädal_46_4.-9.klass'!D56</f>
        <v>2.4299999999999997</v>
      </c>
      <c r="H56" s="13">
        <f>D56*'Nädal_46_4.-9.klass'!H56/'Nädal_46_4.-9.klass'!D56</f>
        <v>1.6852499999999999</v>
      </c>
    </row>
    <row r="57" spans="1:20" ht="18.95" customHeight="1">
      <c r="A57" s="25"/>
      <c r="B57" s="10" t="str">
        <f>'Nädal_46_4.-9.klass'!B57</f>
        <v>Kartulipuder (mahe)</v>
      </c>
      <c r="C57" s="126" t="str">
        <f>'Nädal_46_4.-9.klass'!C57</f>
        <v>Kartul, või, piim, söögisool, vesi</v>
      </c>
      <c r="D57" s="16">
        <v>100</v>
      </c>
      <c r="E57" s="13">
        <f>D57*'Nädal_46_4.-9.klass'!E57/'Nädal_46_4.-9.klass'!D57</f>
        <v>151.33333333333334</v>
      </c>
      <c r="F57" s="13">
        <f>D57*'Nädal_46_4.-9.klass'!F57/'Nädal_46_4.-9.klass'!D57</f>
        <v>26.333333333333332</v>
      </c>
      <c r="G57" s="13">
        <f>D57*'Nädal_46_4.-9.klass'!G57/'Nädal_46_4.-9.klass'!D57</f>
        <v>2.5833333333333335</v>
      </c>
      <c r="H57" s="13">
        <f>D57*'Nädal_46_4.-9.klass'!H57/'Nädal_46_4.-9.klass'!D57</f>
        <v>4.5666666666666664</v>
      </c>
    </row>
    <row r="58" spans="1:20" ht="18.95" customHeight="1">
      <c r="A58" s="25"/>
      <c r="B58" s="10" t="str">
        <f>'Nädal_46_4.-9.klass'!B58</f>
        <v xml:space="preserve">Riis, aurutatud </v>
      </c>
      <c r="C58" s="126" t="str">
        <f>'Nädal_46_4.-9.klass'!C58</f>
        <v>Riis, vesi, söögisool</v>
      </c>
      <c r="D58" s="16">
        <v>100</v>
      </c>
      <c r="E58" s="13">
        <f>D58*'Nädal_46_4.-9.klass'!E58/'Nädal_46_4.-9.klass'!D58</f>
        <v>157.70200000000003</v>
      </c>
      <c r="F58" s="13">
        <f>D58*'Nädal_46_4.-9.klass'!F58/'Nädal_46_4.-9.klass'!D58</f>
        <v>26.875999999999998</v>
      </c>
      <c r="G58" s="13">
        <f>D58*'Nädal_46_4.-9.klass'!G58/'Nädal_46_4.-9.klass'!D58</f>
        <v>4.742</v>
      </c>
      <c r="H58" s="13">
        <f>D58*'Nädal_46_4.-9.klass'!H58/'Nädal_46_4.-9.klass'!D58</f>
        <v>2.2770000000000001</v>
      </c>
    </row>
    <row r="59" spans="1:20" ht="18">
      <c r="A59" s="25"/>
      <c r="B59" s="10" t="str">
        <f>'Nädal_46_4.-9.klass'!B59</f>
        <v>Brokoli, aurutatud</v>
      </c>
      <c r="C59" s="126"/>
      <c r="D59" s="16">
        <v>100</v>
      </c>
      <c r="E59" s="13">
        <f>D59*'Nädal_46_4.-9.klass'!E59/'Nädal_46_4.-9.klass'!D59</f>
        <v>39.46</v>
      </c>
      <c r="F59" s="13">
        <f>D59*'Nädal_46_4.-9.klass'!F59/'Nädal_46_4.-9.klass'!D59</f>
        <v>6.1</v>
      </c>
      <c r="G59" s="13">
        <f>D59*'Nädal_46_4.-9.klass'!G59/'Nädal_46_4.-9.klass'!D59</f>
        <v>0.5</v>
      </c>
      <c r="H59" s="13">
        <f>D59*'Nädal_46_4.-9.klass'!H59/'Nädal_46_4.-9.klass'!D59</f>
        <v>4.0999999999999996</v>
      </c>
      <c r="J59" s="31"/>
      <c r="K59" s="32"/>
      <c r="L59" s="32"/>
      <c r="M59" s="32"/>
      <c r="N59" s="32"/>
      <c r="O59" s="32"/>
    </row>
    <row r="60" spans="1:20" ht="18.95" customHeight="1">
      <c r="A60" s="30"/>
      <c r="B60" s="10" t="str">
        <f>'Nädal_46_4.-9.klass'!B60</f>
        <v>Porgandi-mangosalat (mahe porgand)</v>
      </c>
      <c r="C60" s="126" t="str">
        <f>'Nädal_46_4.-9.klass'!C60</f>
        <v>Porgand, mango, toiduõli</v>
      </c>
      <c r="D60" s="16">
        <v>100</v>
      </c>
      <c r="E60" s="13">
        <f>D60*'Nädal_46_4.-9.klass'!E60/'Nädal_46_4.-9.klass'!D60</f>
        <v>46.485999999999997</v>
      </c>
      <c r="F60" s="13">
        <f>D60*'Nädal_46_4.-9.klass'!F60/'Nädal_46_4.-9.klass'!D60</f>
        <v>9.5350000000000001</v>
      </c>
      <c r="G60" s="13">
        <f>D60*'Nädal_46_4.-9.klass'!G60/'Nädal_46_4.-9.klass'!D60</f>
        <v>1.248</v>
      </c>
      <c r="H60" s="13">
        <f>D60*'Nädal_46_4.-9.klass'!H60/'Nädal_46_4.-9.klass'!D60</f>
        <v>0.59399999999999997</v>
      </c>
    </row>
    <row r="61" spans="1:20" ht="18.95" customHeight="1">
      <c r="A61" s="30"/>
      <c r="B61" s="10" t="str">
        <f>'Nädal_46_4.-9.klass'!B61</f>
        <v>Hiina kapsas, roheline hernes, marineeritud punane sibul</v>
      </c>
      <c r="C61" s="126"/>
      <c r="D61" s="16">
        <v>100</v>
      </c>
      <c r="E61" s="13">
        <f>D61*'Nädal_46_4.-9.klass'!E61/'Nädal_46_4.-9.klass'!D61</f>
        <v>50.1</v>
      </c>
      <c r="F61" s="13">
        <f>D61*'Nädal_46_4.-9.klass'!F61/'Nädal_46_4.-9.klass'!D61</f>
        <v>6.68</v>
      </c>
      <c r="G61" s="13">
        <f>D61*'Nädal_46_4.-9.klass'!G61/'Nädal_46_4.-9.klass'!D61</f>
        <v>0.4</v>
      </c>
      <c r="H61" s="13">
        <f>D61*'Nädal_46_4.-9.klass'!H61/'Nädal_46_4.-9.klass'!D61</f>
        <v>3.1</v>
      </c>
    </row>
    <row r="62" spans="1:20" ht="18.95" customHeight="1">
      <c r="A62" s="30"/>
      <c r="B62" s="10" t="str">
        <f>'Nädal_46_4.-9.klass'!B62</f>
        <v>Seemnesegu (mahe)</v>
      </c>
      <c r="C62" s="126" t="str">
        <f>'Nädal_46_4.-9.klass'!C62</f>
        <v>Kõrvitsaseemned, päevalilleseemned, seesamiseemned</v>
      </c>
      <c r="D62" s="16">
        <v>10</v>
      </c>
      <c r="E62" s="13">
        <f>D62*'Nädal_46_4.-9.klass'!E62/'Nädal_46_4.-9.klass'!D62</f>
        <v>60.8767</v>
      </c>
      <c r="F62" s="13">
        <f>D62*'Nädal_46_4.-9.klass'!F62/'Nädal_46_4.-9.klass'!D62</f>
        <v>1.28</v>
      </c>
      <c r="G62" s="13">
        <f>D62*'Nädal_46_4.-9.klass'!G62/'Nädal_46_4.-9.klass'!D62</f>
        <v>5.1566999999999998</v>
      </c>
      <c r="H62" s="13">
        <f>D62*'Nädal_46_4.-9.klass'!H62/'Nädal_46_4.-9.klass'!D62</f>
        <v>2.8232999999999993</v>
      </c>
    </row>
    <row r="63" spans="1:20" ht="18.95" customHeight="1">
      <c r="A63" s="25"/>
      <c r="B63" s="10" t="str">
        <f>'Nädal_46_4.-9.klass'!B63</f>
        <v>Külm hapukoorekaste murulauguga (L)</v>
      </c>
      <c r="C63" s="126" t="str">
        <f>'Nädal_46_4.-9.klass'!C63</f>
        <v>Hapukoor, sidrunimahl, suhkur, murulauk</v>
      </c>
      <c r="D63" s="16">
        <v>15</v>
      </c>
      <c r="E63" s="13">
        <f>D63*'Nädal_46_4.-9.klass'!E63/'Nädal_46_4.-9.klass'!D63</f>
        <v>16.986899999999999</v>
      </c>
      <c r="F63" s="13">
        <f>D63*'Nädal_46_4.-9.klass'!F63/'Nädal_46_4.-9.klass'!D63</f>
        <v>0.74549999999999994</v>
      </c>
      <c r="G63" s="13">
        <f>D63*'Nädal_46_4.-9.klass'!G63/'Nädal_46_4.-9.klass'!D63</f>
        <v>1.3679999999999999</v>
      </c>
      <c r="H63" s="13">
        <f>D63*'Nädal_46_4.-9.klass'!H63/'Nädal_46_4.-9.klass'!D63</f>
        <v>0.43140000000000001</v>
      </c>
      <c r="J63" s="31"/>
      <c r="K63" s="32"/>
      <c r="L63" s="32"/>
      <c r="M63" s="32"/>
      <c r="N63" s="32"/>
      <c r="O63" s="32"/>
    </row>
    <row r="64" spans="1:20" ht="18.95" customHeight="1">
      <c r="A64" s="30"/>
      <c r="B64" s="10" t="str">
        <f>'Nädal_46_4.-9.klass'!B64</f>
        <v>Piimatooted (piim, keefir) (L)</v>
      </c>
      <c r="C64" s="126"/>
      <c r="D64" s="16">
        <v>50</v>
      </c>
      <c r="E64" s="13">
        <f>D64*'Nädal_46_4.-9.klass'!E64/'Nädal_46_4.-9.klass'!D64</f>
        <v>28.195</v>
      </c>
      <c r="F64" s="13">
        <f>D64*'Nädal_46_4.-9.klass'!F64/'Nädal_46_4.-9.klass'!D64</f>
        <v>2.4375</v>
      </c>
      <c r="G64" s="13">
        <f>D64*'Nädal_46_4.-9.klass'!G64/'Nädal_46_4.-9.klass'!D64</f>
        <v>1.2849999999999999</v>
      </c>
      <c r="H64" s="13">
        <f>D64*'Nädal_46_4.-9.klass'!H64/'Nädal_46_4.-9.klass'!D64</f>
        <v>1.72</v>
      </c>
    </row>
    <row r="65" spans="1:12" ht="18.95" customHeight="1">
      <c r="A65" s="30"/>
      <c r="B65" s="10" t="str">
        <f>'Nädal_46_4.-9.klass'!B65</f>
        <v>Mahl (erinevad maitsed)</v>
      </c>
      <c r="C65" s="126" t="str">
        <f>'Nädal_46_4.-9.klass'!C65</f>
        <v>Rõngu suhkruvaba mahlakonsentraat 100% naturaalne, vesi</v>
      </c>
      <c r="D65" s="16">
        <v>50</v>
      </c>
      <c r="E65" s="13">
        <f>D65*'Nädal_46_4.-9.klass'!E65/'Nädal_46_4.-9.klass'!D65</f>
        <v>24.264400000000002</v>
      </c>
      <c r="F65" s="13">
        <f>D65*'Nädal_46_4.-9.klass'!F65/'Nädal_46_4.-9.klass'!D65</f>
        <v>5.891</v>
      </c>
      <c r="G65" s="13">
        <f>D65*'Nädal_46_4.-9.klass'!G65/'Nädal_46_4.-9.klass'!D65</f>
        <v>2.5000000000000001E-2</v>
      </c>
      <c r="H65" s="13">
        <f>D65*'Nädal_46_4.-9.klass'!H65/'Nädal_46_4.-9.klass'!D65</f>
        <v>0.18149999999999999</v>
      </c>
    </row>
    <row r="66" spans="1:12" ht="18.95" customHeight="1">
      <c r="A66" s="30"/>
      <c r="B66" s="10" t="str">
        <f>'Nädal_46_4.-9.klass'!B66</f>
        <v>Joogijogurt , maitsestatud (L)</v>
      </c>
      <c r="C66" s="126" t="str">
        <f>'Nädal_46_4.-9.klass'!C66</f>
        <v>Maitsestamata jogurt, naturaalne marjapüree</v>
      </c>
      <c r="D66" s="16">
        <v>50</v>
      </c>
      <c r="E66" s="13">
        <f>D66*'Nädal_46_4.-9.klass'!E66/'Nädal_46_4.-9.klass'!D66</f>
        <v>37.372999999999998</v>
      </c>
      <c r="F66" s="13">
        <f>D66*'Nädal_46_4.-9.klass'!F66/'Nädal_46_4.-9.klass'!D66</f>
        <v>6.0614999999999997</v>
      </c>
      <c r="G66" s="13">
        <f>D66*'Nädal_46_4.-9.klass'!G66/'Nädal_46_4.-9.klass'!D66</f>
        <v>0.75</v>
      </c>
      <c r="H66" s="13">
        <f>D66*'Nädal_46_4.-9.klass'!H66/'Nädal_46_4.-9.klass'!D66</f>
        <v>1.6</v>
      </c>
    </row>
    <row r="67" spans="1:12" ht="18.95" customHeight="1">
      <c r="A67" s="17"/>
      <c r="B67" s="10" t="str">
        <f>'Nädal_46_4.-9.klass'!B67</f>
        <v>Tee, suhkruta</v>
      </c>
      <c r="C67" s="126" t="str">
        <f>'Nädal_46_4.-9.klass'!C67</f>
        <v>Teepuru, vesi</v>
      </c>
      <c r="D67" s="16">
        <v>50</v>
      </c>
      <c r="E67" s="13">
        <f>D67*'Nädal_46_4.-9.klass'!E67/'Nädal_46_4.-9.klass'!D67</f>
        <v>0.2</v>
      </c>
      <c r="F67" s="13">
        <f>D67*'Nädal_46_4.-9.klass'!F67/'Nädal_46_4.-9.klass'!D67</f>
        <v>0</v>
      </c>
      <c r="G67" s="13">
        <f>D67*'Nädal_46_4.-9.klass'!G67/'Nädal_46_4.-9.klass'!D67</f>
        <v>0</v>
      </c>
      <c r="H67" s="13">
        <f>D67*'Nädal_46_4.-9.klass'!H67/'Nädal_46_4.-9.klass'!D67</f>
        <v>0.05</v>
      </c>
    </row>
    <row r="68" spans="1:12" ht="18.95" customHeight="1">
      <c r="A68" s="17"/>
      <c r="B68" s="10" t="str">
        <f>'Nädal_46_4.-9.klass'!B68</f>
        <v>Rukkileiva (3 sorti) - ja sepikutoodete valik(G)</v>
      </c>
      <c r="C68" s="126"/>
      <c r="D68" s="16">
        <v>30</v>
      </c>
      <c r="E68" s="13">
        <f>D68*'Nädal_46_4.-9.klass'!E68/'Nädal_46_4.-9.klass'!D68</f>
        <v>73.86</v>
      </c>
      <c r="F68" s="13">
        <f>D68*'Nädal_46_4.-9.klass'!F68/'Nädal_46_4.-9.klass'!D68</f>
        <v>15.69</v>
      </c>
      <c r="G68" s="13">
        <f>D68*'Nädal_46_4.-9.klass'!G68/'Nädal_46_4.-9.klass'!D68</f>
        <v>0.6</v>
      </c>
      <c r="H68" s="13">
        <f>D68*'Nädal_46_4.-9.klass'!H68/'Nädal_46_4.-9.klass'!D68</f>
        <v>2.145</v>
      </c>
    </row>
    <row r="69" spans="1:12" ht="18.95" customHeight="1">
      <c r="A69" s="17"/>
      <c r="B69" s="10" t="str">
        <f>'Nädal_46_4.-9.klass'!B69</f>
        <v xml:space="preserve">Pirn </v>
      </c>
      <c r="C69" s="126"/>
      <c r="D69" s="16">
        <v>50</v>
      </c>
      <c r="E69" s="13">
        <f>D69*'Nädal_46_4.-9.klass'!E69/'Nädal_46_4.-9.klass'!D69</f>
        <v>19.988</v>
      </c>
      <c r="F69" s="13">
        <f>D69*'Nädal_46_4.-9.klass'!F69/'Nädal_46_4.-9.klass'!D69</f>
        <v>5.97</v>
      </c>
      <c r="G69" s="13">
        <f>D69*'Nädal_46_4.-9.klass'!G69/'Nädal_46_4.-9.klass'!D69</f>
        <v>0</v>
      </c>
      <c r="H69" s="13">
        <f>D69*'Nädal_46_4.-9.klass'!H69/'Nädal_46_4.-9.klass'!D69</f>
        <v>0.15</v>
      </c>
    </row>
    <row r="70" spans="1:12" ht="18.95" customHeight="1">
      <c r="A70" s="321" t="s">
        <v>10</v>
      </c>
      <c r="B70" s="322"/>
      <c r="C70" s="323"/>
      <c r="D70" s="37"/>
      <c r="E70" s="69">
        <f>SUM(E55:E69)</f>
        <v>863.20483333333368</v>
      </c>
      <c r="F70" s="69">
        <f t="shared" ref="F70:H70" si="0">SUM(F55:F69)</f>
        <v>124.92558333333332</v>
      </c>
      <c r="G70" s="69">
        <f t="shared" si="0"/>
        <v>24.718033333333331</v>
      </c>
      <c r="H70" s="69">
        <f t="shared" si="0"/>
        <v>39.30436666666666</v>
      </c>
    </row>
    <row r="71" spans="1:12" ht="50.1" customHeight="1">
      <c r="A71" s="5" t="s">
        <v>14</v>
      </c>
      <c r="B71" s="6" t="s">
        <v>2</v>
      </c>
      <c r="C71" s="5" t="s">
        <v>3</v>
      </c>
      <c r="D71" s="7" t="s">
        <v>4</v>
      </c>
      <c r="E71" s="7" t="s">
        <v>5</v>
      </c>
      <c r="F71" s="7" t="s">
        <v>6</v>
      </c>
      <c r="G71" s="7" t="s">
        <v>7</v>
      </c>
      <c r="H71" s="7" t="s">
        <v>8</v>
      </c>
    </row>
    <row r="72" spans="1:12" ht="30">
      <c r="A72" s="35"/>
      <c r="B72" s="10" t="str">
        <f>'Nädal_46_4.-9.klass'!B72</f>
        <v>Kartuli-kalkuni roog ürtidega</v>
      </c>
      <c r="C72" s="126" t="str">
        <f>'Nädal_46_4.-9.klass'!C72</f>
        <v>Kartul, kalkuniliha, mugulsibul, vesi, Vahemere ürdid Santa Maria (Punane paprika (25%), ürdid (25% basiilik, pune, aed-piparrohi, tüümian), koriander, küüslauk, sibul, vürts), toiduõli, söögisool, must pipar</v>
      </c>
      <c r="D72" s="13">
        <v>175</v>
      </c>
      <c r="E72" s="13">
        <f>D72*'Nädal_46_4.-9.klass'!E72/'Nädal_46_4.-9.klass'!D72</f>
        <v>196</v>
      </c>
      <c r="F72" s="13">
        <f>D72*'Nädal_46_4.-9.klass'!F72/'Nädal_46_4.-9.klass'!D72</f>
        <v>25.375</v>
      </c>
      <c r="G72" s="13">
        <f>D72*'Nädal_46_4.-9.klass'!G72/'Nädal_46_4.-9.klass'!D72</f>
        <v>6.02</v>
      </c>
      <c r="H72" s="13">
        <f>D72*'Nädal_46_4.-9.klass'!H72/'Nädal_46_4.-9.klass'!D72</f>
        <v>9.17</v>
      </c>
    </row>
    <row r="73" spans="1:12" ht="30">
      <c r="A73" s="74" t="s">
        <v>9</v>
      </c>
      <c r="B73" s="10" t="str">
        <f>'Nädal_46_4.-9.klass'!B73</f>
        <v>Kartuli-seene roog Vahemere ürtidega</v>
      </c>
      <c r="C73" s="126" t="str">
        <f>'Nädal_46_4.-9.klass'!C73</f>
        <v>Kartul, šampinjonid, mugulsibul, vesi, Vahemere ürdid Santa Maria (Punane paprika (25%), ürdid (25% basiilik, pune, aed-piparrohi, tüümian), koriander, küüslauk, sibul, vürts), toiduõli, söögisool, must pipar</v>
      </c>
      <c r="D73" s="14">
        <v>175</v>
      </c>
      <c r="E73" s="13">
        <f>D73*'Nädal_46_4.-9.klass'!E73/'Nädal_46_4.-9.klass'!D73</f>
        <v>161.70000000000002</v>
      </c>
      <c r="F73" s="13">
        <f>D73*'Nädal_46_4.-9.klass'!F73/'Nädal_46_4.-9.klass'!D73</f>
        <v>23.45</v>
      </c>
      <c r="G73" s="13">
        <f>D73*'Nädal_46_4.-9.klass'!G73/'Nädal_46_4.-9.klass'!D73</f>
        <v>5.5475000000000003</v>
      </c>
      <c r="H73" s="13">
        <f>D73*'Nädal_46_4.-9.klass'!H73/'Nädal_46_4.-9.klass'!D73</f>
        <v>3.6225000000000001</v>
      </c>
    </row>
    <row r="74" spans="1:12" ht="18">
      <c r="A74" s="41"/>
      <c r="B74" s="10" t="str">
        <f>'Nädal_46_4.-9.klass'!B74</f>
        <v>Aedoad, aurutatu</v>
      </c>
      <c r="C74" s="126"/>
      <c r="D74" s="16">
        <v>100</v>
      </c>
      <c r="E74" s="13">
        <f>D74*'Nädal_46_4.-9.klass'!E74/'Nädal_46_4.-9.klass'!D74</f>
        <v>33.252000000000002</v>
      </c>
      <c r="F74" s="13">
        <f>D74*'Nädal_46_4.-9.klass'!F74/'Nädal_46_4.-9.klass'!D74</f>
        <v>7.4</v>
      </c>
      <c r="G74" s="13">
        <f>D74*'Nädal_46_4.-9.klass'!G74/'Nädal_46_4.-9.klass'!D74</f>
        <v>0.3</v>
      </c>
      <c r="H74" s="13">
        <f>D74*'Nädal_46_4.-9.klass'!H74/'Nädal_46_4.-9.klass'!D74</f>
        <v>2</v>
      </c>
    </row>
    <row r="75" spans="1:12" ht="18.95" customHeight="1">
      <c r="A75" s="35"/>
      <c r="B75" s="10" t="str">
        <f>'Nädal_46_4.-9.klass'!B75</f>
        <v>Külm jogurti-küüslaugukaste (L)</v>
      </c>
      <c r="C75" s="126" t="str">
        <f>'Nädal_46_4.-9.klass'!C75</f>
        <v>Maitsestamata jogurt, sidrunimahl, suhkur, küüslauk</v>
      </c>
      <c r="D75" s="16">
        <v>50</v>
      </c>
      <c r="E75" s="13">
        <f>D75*'Nädal_46_4.-9.klass'!E75/'Nädal_46_4.-9.klass'!D75</f>
        <v>41.657499999999999</v>
      </c>
      <c r="F75" s="13">
        <f>D75*'Nädal_46_4.-9.klass'!F75/'Nädal_46_4.-9.klass'!D75</f>
        <v>2.9704999999999999</v>
      </c>
      <c r="G75" s="13">
        <f>D75*'Nädal_46_4.-9.klass'!G75/'Nädal_46_4.-9.klass'!D75</f>
        <v>2.4009999999999998</v>
      </c>
      <c r="H75" s="13">
        <f>D75*'Nädal_46_4.-9.klass'!H75/'Nädal_46_4.-9.klass'!D75</f>
        <v>2.0710000000000002</v>
      </c>
    </row>
    <row r="76" spans="1:12" ht="18.95" customHeight="1">
      <c r="A76" s="42"/>
      <c r="B76" s="10" t="str">
        <f>'Nädal_46_4.-9.klass'!B76</f>
        <v>Hiina kapsa salat tomati ja spinatiga</v>
      </c>
      <c r="C76" s="126" t="str">
        <f>'Nädal_46_4.-9.klass'!C76</f>
        <v>Hiina kapsas, tomat, spinat</v>
      </c>
      <c r="D76" s="16">
        <v>100</v>
      </c>
      <c r="E76" s="13">
        <f>D76*'Nädal_46_4.-9.klass'!E76/'Nädal_46_4.-9.klass'!D76</f>
        <v>14.84</v>
      </c>
      <c r="F76" s="13">
        <f>D76*'Nädal_46_4.-9.klass'!F76/'Nädal_46_4.-9.klass'!D76</f>
        <v>1.59</v>
      </c>
      <c r="G76" s="13">
        <f>D76*'Nädal_46_4.-9.klass'!G76/'Nädal_46_4.-9.klass'!D76</f>
        <v>0.15</v>
      </c>
      <c r="H76" s="13">
        <f>D76*'Nädal_46_4.-9.klass'!H76/'Nädal_46_4.-9.klass'!D76</f>
        <v>1.21</v>
      </c>
      <c r="I76" s="18"/>
      <c r="J76" s="18"/>
      <c r="K76" s="18"/>
      <c r="L76" s="18"/>
    </row>
    <row r="77" spans="1:12" ht="18.95" customHeight="1">
      <c r="A77" s="42"/>
      <c r="B77" s="10" t="str">
        <f>'Nädal_46_4.-9.klass'!B77</f>
        <v>Peet, porgand (mahe), valge redis</v>
      </c>
      <c r="C77" s="126"/>
      <c r="D77" s="16">
        <v>100</v>
      </c>
      <c r="E77" s="13">
        <f>D77*'Nädal_46_4.-9.klass'!E77/'Nädal_46_4.-9.klass'!D77</f>
        <v>31.5</v>
      </c>
      <c r="F77" s="13">
        <f>D77*'Nädal_46_4.-9.klass'!F77/'Nädal_46_4.-9.klass'!D77</f>
        <v>5.47</v>
      </c>
      <c r="G77" s="13">
        <f>D77*'Nädal_46_4.-9.klass'!G77/'Nädal_46_4.-9.klass'!D77</f>
        <v>0.13300000000000001</v>
      </c>
      <c r="H77" s="13">
        <f>D77*'Nädal_46_4.-9.klass'!H77/'Nädal_46_4.-9.klass'!D77</f>
        <v>0.93300000000000016</v>
      </c>
      <c r="I77" s="18"/>
      <c r="J77" s="18"/>
      <c r="K77" s="18"/>
      <c r="L77" s="18"/>
    </row>
    <row r="78" spans="1:12" ht="18.95" customHeight="1">
      <c r="A78" s="42"/>
      <c r="B78" s="10" t="str">
        <f>'Nädal_46_4.-9.klass'!B78</f>
        <v>Seemnesegu (mahe)</v>
      </c>
      <c r="C78" s="126" t="str">
        <f>'Nädal_46_4.-9.klass'!C78</f>
        <v>Kõrvitsaseemned, päevalilleseemned, seesamiseemned</v>
      </c>
      <c r="D78" s="16">
        <v>10</v>
      </c>
      <c r="E78" s="13">
        <f>D78*'Nädal_46_4.-9.klass'!E78/'Nädal_46_4.-9.klass'!D78</f>
        <v>60.8767</v>
      </c>
      <c r="F78" s="13">
        <f>D78*'Nädal_46_4.-9.klass'!F78/'Nädal_46_4.-9.klass'!D78</f>
        <v>1.28</v>
      </c>
      <c r="G78" s="13">
        <f>D78*'Nädal_46_4.-9.klass'!G78/'Nädal_46_4.-9.klass'!D78</f>
        <v>5.1566999999999998</v>
      </c>
      <c r="H78" s="13">
        <f>D78*'Nädal_46_4.-9.klass'!H78/'Nädal_46_4.-9.klass'!D78</f>
        <v>2.8232999999999993</v>
      </c>
    </row>
    <row r="79" spans="1:12" ht="18.95" customHeight="1">
      <c r="A79" s="42"/>
      <c r="B79" s="10" t="str">
        <f>'Nädal_46_4.-9.klass'!B79</f>
        <v>Mahla-õlikaste</v>
      </c>
      <c r="C79" s="126" t="str">
        <f>'Nädal_46_4.-9.klass'!C79</f>
        <v>Õunamahl 100% naturaalne, õunaäädikas, sinepipulber, söögisool, petersell, värske, toiduõli</v>
      </c>
      <c r="D79" s="16">
        <v>5</v>
      </c>
      <c r="E79" s="13">
        <f>D79*'Nädal_46_4.-9.klass'!E79/'Nädal_46_4.-9.klass'!D79</f>
        <v>32.189399999999999</v>
      </c>
      <c r="F79" s="13">
        <f>D79*'Nädal_46_4.-9.klass'!F79/'Nädal_46_4.-9.klass'!D79</f>
        <v>9.7050000000000011E-2</v>
      </c>
      <c r="G79" s="13">
        <f>D79*'Nädal_46_4.-9.klass'!G79/'Nädal_46_4.-9.klass'!D79</f>
        <v>3.5305500000000003</v>
      </c>
      <c r="H79" s="13">
        <f>D79*'Nädal_46_4.-9.klass'!H79/'Nädal_46_4.-9.klass'!D79</f>
        <v>1.3550000000000001E-2</v>
      </c>
      <c r="I79" s="18"/>
      <c r="J79" s="18"/>
      <c r="K79" s="18"/>
      <c r="L79" s="18"/>
    </row>
    <row r="80" spans="1:12" ht="18.95" customHeight="1">
      <c r="A80" s="42"/>
      <c r="B80" s="10" t="str">
        <f>'Nädal_46_4.-9.klass'!B80</f>
        <v>Piimatooted (piim, keefir) (L)</v>
      </c>
      <c r="C80" s="126"/>
      <c r="D80" s="16">
        <v>50</v>
      </c>
      <c r="E80" s="13">
        <f>D80*'Nädal_46_4.-9.klass'!E80/'Nädal_46_4.-9.klass'!D80</f>
        <v>28.195</v>
      </c>
      <c r="F80" s="13">
        <f>D80*'Nädal_46_4.-9.klass'!F80/'Nädal_46_4.-9.klass'!D80</f>
        <v>2.4375</v>
      </c>
      <c r="G80" s="13">
        <f>D80*'Nädal_46_4.-9.klass'!G80/'Nädal_46_4.-9.klass'!D80</f>
        <v>1.2849999999999999</v>
      </c>
      <c r="H80" s="13">
        <f>D80*'Nädal_46_4.-9.klass'!H80/'Nädal_46_4.-9.klass'!D80</f>
        <v>1.72</v>
      </c>
    </row>
    <row r="81" spans="1:8" ht="18.95" customHeight="1">
      <c r="A81" s="42"/>
      <c r="B81" s="10" t="str">
        <f>'Nädal_46_4.-9.klass'!B81</f>
        <v>Mahl (erinevad maitsed)</v>
      </c>
      <c r="C81" s="126" t="str">
        <f>'Nädal_46_4.-9.klass'!C81</f>
        <v>Rõngu suhkruvaba mahlakonsentraat 100% naturaalne, vesi</v>
      </c>
      <c r="D81" s="16">
        <v>50</v>
      </c>
      <c r="E81" s="13">
        <f>D81*'Nädal_46_4.-9.klass'!E81/'Nädal_46_4.-9.klass'!D81</f>
        <v>24.264400000000002</v>
      </c>
      <c r="F81" s="13">
        <f>D81*'Nädal_46_4.-9.klass'!F81/'Nädal_46_4.-9.klass'!D81</f>
        <v>5.891</v>
      </c>
      <c r="G81" s="13">
        <f>D81*'Nädal_46_4.-9.klass'!G81/'Nädal_46_4.-9.klass'!D81</f>
        <v>2.5000000000000001E-2</v>
      </c>
      <c r="H81" s="13">
        <f>D81*'Nädal_46_4.-9.klass'!H81/'Nädal_46_4.-9.klass'!D81</f>
        <v>0.18149999999999999</v>
      </c>
    </row>
    <row r="82" spans="1:8" ht="18.95" customHeight="1">
      <c r="A82" s="38"/>
      <c r="B82" s="10" t="str">
        <f>'Nädal_46_4.-9.klass'!B82</f>
        <v>Joogijogurt , maitsestatud (L)</v>
      </c>
      <c r="C82" s="126" t="str">
        <f>'Nädal_46_4.-9.klass'!C82</f>
        <v>Maitsestamata jogurt, naturaalne marjapüree</v>
      </c>
      <c r="D82" s="16">
        <v>50</v>
      </c>
      <c r="E82" s="13">
        <f>D82*'Nädal_46_4.-9.klass'!E82/'Nädal_46_4.-9.klass'!D82</f>
        <v>37.372999999999998</v>
      </c>
      <c r="F82" s="13">
        <f>D82*'Nädal_46_4.-9.klass'!F82/'Nädal_46_4.-9.klass'!D82</f>
        <v>6.0614999999999997</v>
      </c>
      <c r="G82" s="13">
        <f>D82*'Nädal_46_4.-9.klass'!G82/'Nädal_46_4.-9.klass'!D82</f>
        <v>0.75</v>
      </c>
      <c r="H82" s="13">
        <f>D82*'Nädal_46_4.-9.klass'!H82/'Nädal_46_4.-9.klass'!D82</f>
        <v>1.6</v>
      </c>
    </row>
    <row r="83" spans="1:8" ht="18.95" customHeight="1">
      <c r="A83" s="38"/>
      <c r="B83" s="10" t="str">
        <f>'Nädal_46_4.-9.klass'!B83</f>
        <v>Tee, suhkruta</v>
      </c>
      <c r="C83" s="126" t="str">
        <f>'Nädal_46_4.-9.klass'!C83</f>
        <v>Teepuru, vesi</v>
      </c>
      <c r="D83" s="16">
        <v>50</v>
      </c>
      <c r="E83" s="13">
        <f>D83*'Nädal_46_4.-9.klass'!E83/'Nädal_46_4.-9.klass'!D83</f>
        <v>0.2</v>
      </c>
      <c r="F83" s="13">
        <f>D83*'Nädal_46_4.-9.klass'!F83/'Nädal_46_4.-9.klass'!D83</f>
        <v>0</v>
      </c>
      <c r="G83" s="13">
        <f>D83*'Nädal_46_4.-9.klass'!G83/'Nädal_46_4.-9.klass'!D83</f>
        <v>0</v>
      </c>
      <c r="H83" s="13">
        <f>D83*'Nädal_46_4.-9.klass'!H83/'Nädal_46_4.-9.klass'!D83</f>
        <v>0.05</v>
      </c>
    </row>
    <row r="84" spans="1:8" ht="18.95" customHeight="1">
      <c r="A84" s="42"/>
      <c r="B84" s="10" t="str">
        <f>'Nädal_46_4.-9.klass'!B84</f>
        <v>Rukkileiva (3 sorti) - ja sepikutoodete valik(G)</v>
      </c>
      <c r="C84" s="126"/>
      <c r="D84" s="16">
        <v>30</v>
      </c>
      <c r="E84" s="13">
        <f>D84*'Nädal_46_4.-9.klass'!E84/'Nädal_46_4.-9.klass'!D84</f>
        <v>73.86</v>
      </c>
      <c r="F84" s="13">
        <f>D84*'Nädal_46_4.-9.klass'!F84/'Nädal_46_4.-9.klass'!D84</f>
        <v>15.69</v>
      </c>
      <c r="G84" s="13">
        <f>D84*'Nädal_46_4.-9.klass'!G84/'Nädal_46_4.-9.klass'!D84</f>
        <v>0.6</v>
      </c>
      <c r="H84" s="13">
        <f>D84*'Nädal_46_4.-9.klass'!H84/'Nädal_46_4.-9.klass'!D84</f>
        <v>2.145</v>
      </c>
    </row>
    <row r="85" spans="1:8" ht="18.95" customHeight="1">
      <c r="A85" s="42"/>
      <c r="B85" s="10" t="str">
        <f>'Nädal_46_4.-9.klass'!B85</f>
        <v>Õun (mahe)</v>
      </c>
      <c r="C85" s="126"/>
      <c r="D85" s="16">
        <v>50</v>
      </c>
      <c r="E85" s="13">
        <f>D85*'Nädal_46_4.-9.klass'!E85/'Nädal_46_4.-9.klass'!D85</f>
        <v>24.038</v>
      </c>
      <c r="F85" s="13">
        <f>D85*'Nädal_46_4.-9.klass'!F85/'Nädal_46_4.-9.klass'!D85</f>
        <v>6.74</v>
      </c>
      <c r="G85" s="13">
        <f>D85*'Nädal_46_4.-9.klass'!G85/'Nädal_46_4.-9.klass'!D85</f>
        <v>0</v>
      </c>
      <c r="H85" s="13">
        <f>D85*'Nädal_46_4.-9.klass'!H85/'Nädal_46_4.-9.klass'!D85</f>
        <v>0</v>
      </c>
    </row>
    <row r="86" spans="1:8" ht="18.95" customHeight="1">
      <c r="A86" s="321" t="s">
        <v>10</v>
      </c>
      <c r="B86" s="322"/>
      <c r="C86" s="323"/>
      <c r="D86" s="224"/>
      <c r="E86" s="44">
        <f>SUM(E72:E85)</f>
        <v>759.94600000000014</v>
      </c>
      <c r="F86" s="44">
        <f>SUM(F72:F85)</f>
        <v>104.45255</v>
      </c>
      <c r="G86" s="44">
        <f>SUM(G72:G85)</f>
        <v>25.898750000000003</v>
      </c>
      <c r="H86" s="44">
        <f>SUM(H72:H85)</f>
        <v>27.539850000000001</v>
      </c>
    </row>
    <row r="87" spans="1:8" ht="18.95" customHeight="1">
      <c r="A87" s="300" t="s">
        <v>15</v>
      </c>
      <c r="B87" s="301"/>
      <c r="C87" s="301"/>
      <c r="D87" s="302"/>
      <c r="E87" s="222">
        <f>AVERAGE(E23,E40,E53,E70,E86)</f>
        <v>808.59751666666693</v>
      </c>
      <c r="F87" s="45">
        <f>AVERAGE(F23,F40,F53,F70,F86)</f>
        <v>114.29374666666665</v>
      </c>
      <c r="G87" s="45">
        <f>AVERAGE(G23,G40,G53,G70,G86)</f>
        <v>27.013296666666669</v>
      </c>
      <c r="H87" s="45">
        <f>AVERAGE(H23,H40,H53,H70,H86)</f>
        <v>29.570773333333328</v>
      </c>
    </row>
    <row r="88" spans="1:8" ht="18.95" customHeight="1">
      <c r="A88" s="226"/>
      <c r="B88" s="225"/>
      <c r="C88" s="303" t="s">
        <v>171</v>
      </c>
      <c r="D88" s="304"/>
      <c r="E88" s="223"/>
      <c r="F88" s="127">
        <f>(F87*4)/E87*100</f>
        <v>56.539251882853684</v>
      </c>
      <c r="G88" s="127">
        <f>(G87*9)/E87*100</f>
        <v>30.066833621036547</v>
      </c>
      <c r="H88" s="127">
        <f>(H87*4)/E87*100</f>
        <v>14.628179149119729</v>
      </c>
    </row>
    <row r="89" spans="1:8" ht="18.95" customHeight="1">
      <c r="A89" s="227"/>
      <c r="B89" s="273"/>
      <c r="C89" s="292" t="s">
        <v>165</v>
      </c>
      <c r="D89" s="293"/>
      <c r="E89" s="223" t="s">
        <v>191</v>
      </c>
      <c r="F89" s="127" t="s">
        <v>168</v>
      </c>
      <c r="G89" s="127" t="s">
        <v>169</v>
      </c>
      <c r="H89" s="127" t="s">
        <v>170</v>
      </c>
    </row>
    <row r="90" spans="1:8" ht="18.95" customHeight="1">
      <c r="A90" s="313" t="s">
        <v>16</v>
      </c>
      <c r="B90" s="313"/>
      <c r="C90" s="313"/>
      <c r="D90" s="313"/>
      <c r="E90" s="314"/>
      <c r="F90" s="314"/>
      <c r="G90" s="314"/>
      <c r="H90" s="314"/>
    </row>
    <row r="91" spans="1:8" ht="18.95" customHeight="1">
      <c r="A91" s="315" t="s">
        <v>146</v>
      </c>
      <c r="B91" s="316"/>
      <c r="C91" s="316"/>
      <c r="D91" s="316"/>
      <c r="E91" s="316"/>
      <c r="F91" s="316"/>
      <c r="G91" s="316"/>
      <c r="H91" s="317"/>
    </row>
    <row r="92" spans="1:8" ht="18.95" customHeight="1">
      <c r="A92" s="318" t="s">
        <v>193</v>
      </c>
      <c r="B92" s="319"/>
      <c r="C92" s="319"/>
      <c r="D92" s="319"/>
      <c r="E92" s="319"/>
      <c r="F92" s="319"/>
      <c r="G92" s="319"/>
      <c r="H92" s="320"/>
    </row>
    <row r="93" spans="1:8" ht="18.95" customHeight="1">
      <c r="A93" s="294" t="s">
        <v>192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147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4" t="s">
        <v>154</v>
      </c>
      <c r="B95" s="295"/>
      <c r="C95" s="295"/>
      <c r="D95" s="295"/>
      <c r="E95" s="295"/>
      <c r="F95" s="295"/>
      <c r="G95" s="295"/>
      <c r="H95" s="296"/>
    </row>
    <row r="96" spans="1:8" ht="18.95" customHeight="1">
      <c r="A96" s="297" t="s">
        <v>17</v>
      </c>
      <c r="B96" s="297"/>
      <c r="C96" s="297"/>
      <c r="D96" s="297"/>
      <c r="E96" s="297"/>
      <c r="F96" s="297"/>
      <c r="G96" s="297"/>
      <c r="H96" s="297"/>
    </row>
    <row r="97" spans="1:8" ht="18.95" customHeight="1">
      <c r="A97" s="164" t="s">
        <v>148</v>
      </c>
      <c r="B97" s="166" t="s">
        <v>149</v>
      </c>
      <c r="C97" s="166"/>
      <c r="D97" s="166"/>
      <c r="E97" s="167"/>
      <c r="F97" s="167"/>
      <c r="G97" s="167"/>
      <c r="H97" s="168"/>
    </row>
    <row r="98" spans="1:8" ht="18.95" customHeight="1">
      <c r="A98" s="165" t="s">
        <v>150</v>
      </c>
      <c r="B98" s="169" t="s">
        <v>151</v>
      </c>
      <c r="C98" s="169"/>
      <c r="D98" s="169"/>
      <c r="E98" s="170"/>
      <c r="F98" s="170"/>
      <c r="G98" s="170"/>
      <c r="H98" s="171"/>
    </row>
    <row r="99" spans="1:8" ht="18.95" customHeight="1">
      <c r="A99" s="172" t="s">
        <v>152</v>
      </c>
      <c r="B99" s="173" t="s">
        <v>153</v>
      </c>
      <c r="C99" s="173"/>
      <c r="D99" s="173"/>
      <c r="E99" s="174"/>
      <c r="F99" s="174"/>
      <c r="G99" s="174"/>
      <c r="H99" s="175"/>
    </row>
  </sheetData>
  <mergeCells count="17">
    <mergeCell ref="A94:H94"/>
    <mergeCell ref="C89:D89"/>
    <mergeCell ref="A95:H95"/>
    <mergeCell ref="A96:H96"/>
    <mergeCell ref="A1:B5"/>
    <mergeCell ref="A6:B6"/>
    <mergeCell ref="A87:D87"/>
    <mergeCell ref="C88:D88"/>
    <mergeCell ref="A86:C86"/>
    <mergeCell ref="A70:C70"/>
    <mergeCell ref="A53:C53"/>
    <mergeCell ref="A40:C40"/>
    <mergeCell ref="A23:C23"/>
    <mergeCell ref="A90:H90"/>
    <mergeCell ref="A91:H91"/>
    <mergeCell ref="A92:H92"/>
    <mergeCell ref="A93:H93"/>
  </mergeCells>
  <pageMargins left="0.7" right="0.7" top="0.75" bottom="0.75" header="0.3" footer="0.3"/>
  <pageSetup paperSize="9" scale="27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8151-D404-4C71-BE42-C15795F1AEAB}">
  <sheetPr>
    <pageSetUpPr fitToPage="1"/>
  </sheetPr>
  <dimension ref="A1:W94"/>
  <sheetViews>
    <sheetView zoomScale="80" zoomScaleNormal="80" workbookViewId="0">
      <selection activeCell="A95" sqref="A95:XFD96"/>
    </sheetView>
  </sheetViews>
  <sheetFormatPr defaultColWidth="9.25" defaultRowHeight="15"/>
  <cols>
    <col min="1" max="1" width="25.625" style="2" customWidth="1"/>
    <col min="2" max="2" width="60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'Nädal_47_4-.9.klass'!A7</f>
        <v>47. nädal</v>
      </c>
      <c r="B7" s="96" t="str">
        <f>'Nädal_47_4-.9.klass'!B7</f>
        <v>17.11-21.11.2025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75" customHeight="1">
      <c r="A9" s="9"/>
      <c r="B9" s="10" t="str">
        <f>'Nädal_47_4-.9.klass'!B9</f>
        <v>Sinepine sealihakaste (G, L)</v>
      </c>
      <c r="C9" s="126" t="str">
        <f>'Nädal_47_4-.9.klass'!C9</f>
        <v>Sealiha, mugulsibul, hapukoor, vesi, toiduõli, nisujahu, sinepipulber, petersell, must pipar</v>
      </c>
      <c r="D9" s="13">
        <v>75</v>
      </c>
      <c r="E9" s="13">
        <f>D9*'Nädal_47_4-.9.klass'!E9/'Nädal_47_4-.9.klass'!D9</f>
        <v>98.879249999999985</v>
      </c>
      <c r="F9" s="13">
        <f>D9*'Nädal_47_4-.9.klass'!F9/'Nädal_47_4-.9.klass'!D9</f>
        <v>2.2582499999999999</v>
      </c>
      <c r="G9" s="13">
        <f>D9*'Nädal_47_4-.9.klass'!G9/'Nädal_47_4-.9.klass'!D9</f>
        <v>6.776250000000001</v>
      </c>
      <c r="H9" s="13">
        <f>D9*'Nädal_47_4-.9.klass'!H9/'Nädal_47_4-.9.klass'!D9</f>
        <v>7.3072499999999998</v>
      </c>
    </row>
    <row r="10" spans="1:8" ht="75" customHeight="1">
      <c r="A10" s="74" t="s">
        <v>9</v>
      </c>
      <c r="B10" s="10" t="str">
        <f>'Nädal_47_4-.9.klass'!B10</f>
        <v>Rooskapsas sinepikastmes (G, L) (mahe)</v>
      </c>
      <c r="C10" s="126" t="str">
        <f>'Nädal_47_4-.9.klass'!C10</f>
        <v>Rooskapsas, või, sinepipulber, must pipar,söögisool, toidukoor</v>
      </c>
      <c r="D10" s="14">
        <v>75</v>
      </c>
      <c r="E10" s="13">
        <f>D10*'Nädal_47_4-.9.klass'!E10/'Nädal_47_4-.9.klass'!D10</f>
        <v>84.581250000000011</v>
      </c>
      <c r="F10" s="13">
        <f>D10*'Nädal_47_4-.9.klass'!F10/'Nädal_47_4-.9.klass'!D10</f>
        <v>5.5702499999999997</v>
      </c>
      <c r="G10" s="13">
        <f>D10*'Nädal_47_4-.9.klass'!G10/'Nädal_47_4-.9.klass'!D10</f>
        <v>5.7952499999999993</v>
      </c>
      <c r="H10" s="13">
        <f>D10*'Nädal_47_4-.9.klass'!H10/'Nädal_47_4-.9.klass'!D10</f>
        <v>3.8452499999999996</v>
      </c>
    </row>
    <row r="11" spans="1:8" ht="18.95" customHeight="1">
      <c r="A11" s="15"/>
      <c r="B11" s="10" t="str">
        <f>'Nädal_47_4-.9.klass'!B11</f>
        <v>Täisterapasta/pasta (G) (mahe)</v>
      </c>
      <c r="C11" s="126" t="str">
        <f>'Nädal_47_4-.9.klass'!C11</f>
        <v>Täisterapasta, pasta (durumnisujahu, vesi), söögisool, vesi, toiduõli</v>
      </c>
      <c r="D11" s="16">
        <v>100</v>
      </c>
      <c r="E11" s="13">
        <f>D11*'Nädal_47_4-.9.klass'!E11/'Nädal_47_4-.9.klass'!D11</f>
        <v>151.33333333333334</v>
      </c>
      <c r="F11" s="13">
        <f>D11*'Nädal_47_4-.9.klass'!F11/'Nädal_47_4-.9.klass'!D11</f>
        <v>26.333333333333332</v>
      </c>
      <c r="G11" s="13">
        <f>D11*'Nädal_47_4-.9.klass'!G11/'Nädal_47_4-.9.klass'!D11</f>
        <v>2.5833333333333335</v>
      </c>
      <c r="H11" s="13">
        <f>D11*'Nädal_47_4-.9.klass'!H11/'Nädal_47_4-.9.klass'!D11</f>
        <v>4.5666666666666664</v>
      </c>
    </row>
    <row r="12" spans="1:8" ht="18.95" customHeight="1">
      <c r="A12" s="17"/>
      <c r="B12" s="10" t="str">
        <f>'Nädal_47_4-.9.klass'!B12</f>
        <v>Riis, aurutatud (mahe)</v>
      </c>
      <c r="C12" s="126" t="str">
        <f>'Nädal_47_4-.9.klass'!C12</f>
        <v>Riis, vesi, söögisool</v>
      </c>
      <c r="D12" s="16">
        <v>100</v>
      </c>
      <c r="E12" s="13">
        <f>D12*'Nädal_47_4-.9.klass'!E12/'Nädal_47_4-.9.klass'!D12</f>
        <v>157.70200000000003</v>
      </c>
      <c r="F12" s="13">
        <f>D12*'Nädal_47_4-.9.klass'!F12/'Nädal_47_4-.9.klass'!D12</f>
        <v>26.875999999999998</v>
      </c>
      <c r="G12" s="13">
        <f>D12*'Nädal_47_4-.9.klass'!G12/'Nädal_47_4-.9.klass'!D12</f>
        <v>4.742</v>
      </c>
      <c r="H12" s="13">
        <f>D12*'Nädal_47_4-.9.klass'!H12/'Nädal_47_4-.9.klass'!D12</f>
        <v>2.2770000000000001</v>
      </c>
    </row>
    <row r="13" spans="1:8" ht="18.95" customHeight="1">
      <c r="A13" s="17"/>
      <c r="B13" s="10" t="str">
        <f>'Nädal_47_4-.9.klass'!B13</f>
        <v>Kõrvits, röstitud</v>
      </c>
      <c r="C13" s="126" t="str">
        <f>'Nädal_47_4-.9.klass'!C13</f>
        <v>Kõrvits, toiduõli, söögisool</v>
      </c>
      <c r="D13" s="16">
        <v>100</v>
      </c>
      <c r="E13" s="13">
        <f>D13*'Nädal_47_4-.9.klass'!E13/'Nädal_47_4-.9.klass'!D13</f>
        <v>44.030999999999992</v>
      </c>
      <c r="F13" s="13">
        <f>D13*'Nädal_47_4-.9.klass'!F13/'Nädal_47_4-.9.klass'!D13</f>
        <v>3.9</v>
      </c>
      <c r="G13" s="13">
        <f>D13*'Nädal_47_4-.9.klass'!G13/'Nädal_47_4-.9.klass'!D13</f>
        <v>3.1230000000000002</v>
      </c>
      <c r="H13" s="13">
        <f>D13*'Nädal_47_4-.9.klass'!H13/'Nädal_47_4-.9.klass'!D13</f>
        <v>0.77500000000000002</v>
      </c>
    </row>
    <row r="14" spans="1:8" ht="18.95" customHeight="1">
      <c r="A14" s="17"/>
      <c r="B14" s="10" t="str">
        <f>'Nädal_47_4-.9.klass'!B14</f>
        <v>Peedisalat pohladega</v>
      </c>
      <c r="C14" s="126" t="str">
        <f>'Nädal_47_4-.9.klass'!C14</f>
        <v>Peet, pohl, suhkur</v>
      </c>
      <c r="D14" s="16">
        <v>100</v>
      </c>
      <c r="E14" s="13">
        <f>D14*'Nädal_47_4-.9.klass'!E14/'Nädal_47_4-.9.klass'!D14</f>
        <v>52.4</v>
      </c>
      <c r="F14" s="13">
        <f>D14*'Nädal_47_4-.9.klass'!F14/'Nädal_47_4-.9.klass'!D14</f>
        <v>9.8800000000000008</v>
      </c>
      <c r="G14" s="13">
        <f>D14*'Nädal_47_4-.9.klass'!G14/'Nädal_47_4-.9.klass'!D14</f>
        <v>0.24399999999999999</v>
      </c>
      <c r="H14" s="13">
        <f>D14*'Nädal_47_4-.9.klass'!H14/'Nädal_47_4-.9.klass'!D14</f>
        <v>1.4419999999999999</v>
      </c>
    </row>
    <row r="15" spans="1:8" ht="18.95" customHeight="1">
      <c r="A15" s="17"/>
      <c r="B15" s="10" t="str">
        <f>'Nädal_47_4-.9.klass'!B15</f>
        <v>Valge peakapsas, aeduba, kõrvits</v>
      </c>
      <c r="C15" s="126"/>
      <c r="D15" s="16">
        <v>100</v>
      </c>
      <c r="E15" s="13">
        <f>D15*'Nädal_47_4-.9.klass'!E15/'Nädal_47_4-.9.klass'!D15</f>
        <v>25.7</v>
      </c>
      <c r="F15" s="13">
        <f>D15*'Nädal_47_4-.9.klass'!F15/'Nädal_47_4-.9.klass'!D15</f>
        <v>3.68</v>
      </c>
      <c r="G15" s="13">
        <f>D15*'Nädal_47_4-.9.klass'!G15/'Nädal_47_4-.9.klass'!D15</f>
        <v>0.16699999999999998</v>
      </c>
      <c r="H15" s="13">
        <f>D15*'Nädal_47_4-.9.klass'!H15/'Nädal_47_4-.9.klass'!D15</f>
        <v>1.27</v>
      </c>
    </row>
    <row r="16" spans="1:8" ht="18.95" customHeight="1">
      <c r="A16" s="17"/>
      <c r="B16" s="10" t="str">
        <f>'Nädal_47_4-.9.klass'!B16</f>
        <v>Seemnesegu (mahe)</v>
      </c>
      <c r="C16" s="126" t="str">
        <f>'Nädal_47_4-.9.klass'!C16</f>
        <v>Kõrvitsaseemned, päevalilleseemned, seesamiseemned</v>
      </c>
      <c r="D16" s="16">
        <v>10</v>
      </c>
      <c r="E16" s="13">
        <f>D16*'Nädal_47_4-.9.klass'!E16/'Nädal_47_4-.9.klass'!D16</f>
        <v>60.8767</v>
      </c>
      <c r="F16" s="13">
        <f>D16*'Nädal_47_4-.9.klass'!F16/'Nädal_47_4-.9.klass'!D16</f>
        <v>1.28</v>
      </c>
      <c r="G16" s="13">
        <f>D16*'Nädal_47_4-.9.klass'!G16/'Nädal_47_4-.9.klass'!D16</f>
        <v>5.1566999999999998</v>
      </c>
      <c r="H16" s="13">
        <f>D16*'Nädal_47_4-.9.klass'!H16/'Nädal_47_4-.9.klass'!D16</f>
        <v>2.8232999999999993</v>
      </c>
    </row>
    <row r="17" spans="1:23" ht="18.95" customHeight="1">
      <c r="A17" s="17"/>
      <c r="B17" s="10" t="str">
        <f>'Nädal_47_4-.9.klass'!B17</f>
        <v>Mahla-õlikaste</v>
      </c>
      <c r="C17" s="126" t="str">
        <f>'Nädal_47_4-.9.klass'!C17</f>
        <v>Õunamahl 100% naturaalne, õunaäädikas, sinepipulber, söögisool, petersell, värske, toiduõli</v>
      </c>
      <c r="D17" s="16">
        <v>50</v>
      </c>
      <c r="E17" s="13">
        <f>D17*'Nädal_47_4-.9.klass'!E17/'Nädal_47_4-.9.klass'!D17</f>
        <v>321.89400000000001</v>
      </c>
      <c r="F17" s="13">
        <f>D17*'Nädal_47_4-.9.klass'!F17/'Nädal_47_4-.9.klass'!D17</f>
        <v>0.97050000000000014</v>
      </c>
      <c r="G17" s="13">
        <f>D17*'Nädal_47_4-.9.klass'!G17/'Nädal_47_4-.9.klass'!D17</f>
        <v>35.305500000000002</v>
      </c>
      <c r="H17" s="13">
        <f>D17*'Nädal_47_4-.9.klass'!H17/'Nädal_47_4-.9.klass'!D17</f>
        <v>0.13550000000000001</v>
      </c>
    </row>
    <row r="18" spans="1:23" ht="18.95" customHeight="1">
      <c r="A18" s="17"/>
      <c r="B18" s="10" t="str">
        <f>'Nädal_47_4-.9.klass'!B18</f>
        <v>Piimatooted (piim, keefir) (L)</v>
      </c>
      <c r="C18" s="126"/>
      <c r="D18" s="16">
        <v>50</v>
      </c>
      <c r="E18" s="13">
        <f>D18*'Nädal_47_4-.9.klass'!E18/'Nädal_47_4-.9.klass'!D18</f>
        <v>28.195</v>
      </c>
      <c r="F18" s="13">
        <f>D18*'Nädal_47_4-.9.klass'!F18/'Nädal_47_4-.9.klass'!D18</f>
        <v>2.4375</v>
      </c>
      <c r="G18" s="13">
        <f>D18*'Nädal_47_4-.9.klass'!G18/'Nädal_47_4-.9.klass'!D18</f>
        <v>1.2849999999999999</v>
      </c>
      <c r="H18" s="13">
        <f>D18*'Nädal_47_4-.9.klass'!H18/'Nädal_47_4-.9.klass'!D18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7"/>
      <c r="B19" s="10" t="str">
        <f>'Nädal_47_4-.9.klass'!B19</f>
        <v>Joogijogurt , maitsestatud (L)</v>
      </c>
      <c r="C19" s="126" t="str">
        <f>'Nädal_47_4-.9.klass'!C19</f>
        <v>Maitsestamata jogurt, naturaalne marjapüree</v>
      </c>
      <c r="D19" s="16">
        <v>50</v>
      </c>
      <c r="E19" s="13">
        <f>D19*'Nädal_47_4-.9.klass'!E19/'Nädal_47_4-.9.klass'!D19</f>
        <v>37.372999999999998</v>
      </c>
      <c r="F19" s="13">
        <f>D19*'Nädal_47_4-.9.klass'!F19/'Nädal_47_4-.9.klass'!D19</f>
        <v>6.0614999999999997</v>
      </c>
      <c r="G19" s="13">
        <f>D19*'Nädal_47_4-.9.klass'!G19/'Nädal_47_4-.9.klass'!D19</f>
        <v>0.75</v>
      </c>
      <c r="H19" s="13">
        <f>D19*'Nädal_47_4-.9.klass'!H19/'Nädal_47_4-.9.klass'!D19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7"/>
      <c r="B20" s="10" t="str">
        <f>'Nädal_47_4-.9.klass'!B20</f>
        <v>Tee, suhkruta</v>
      </c>
      <c r="C20" s="126" t="str">
        <f>'Nädal_47_4-.9.klass'!C20</f>
        <v>Teepuru, vesi</v>
      </c>
      <c r="D20" s="16">
        <v>50</v>
      </c>
      <c r="E20" s="13">
        <f>D20*'Nädal_47_4-.9.klass'!E20/'Nädal_47_4-.9.klass'!D20</f>
        <v>0.2</v>
      </c>
      <c r="F20" s="13">
        <f>D20*'Nädal_47_4-.9.klass'!F20/'Nädal_47_4-.9.klass'!D20</f>
        <v>0</v>
      </c>
      <c r="G20" s="13">
        <f>D20*'Nädal_47_4-.9.klass'!G20/'Nädal_47_4-.9.klass'!D20</f>
        <v>0</v>
      </c>
      <c r="H20" s="13">
        <f>D20*'Nädal_47_4-.9.klass'!H20/'Nädal_47_4-.9.klass'!D20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7"/>
      <c r="B21" s="10" t="str">
        <f>'Nädal_47_4-.9.klass'!B21</f>
        <v>Rukkileiva (3 sorti) - ja sepikutoodete valik(G)</v>
      </c>
      <c r="C21" s="126"/>
      <c r="D21" s="16">
        <v>30</v>
      </c>
      <c r="E21" s="13">
        <f>D21*'Nädal_47_4-.9.klass'!E21/'Nädal_47_4-.9.klass'!D21</f>
        <v>73.86</v>
      </c>
      <c r="F21" s="13">
        <f>D21*'Nädal_47_4-.9.klass'!F21/'Nädal_47_4-.9.klass'!D21</f>
        <v>15.69</v>
      </c>
      <c r="G21" s="13">
        <f>D21*'Nädal_47_4-.9.klass'!G21/'Nädal_47_4-.9.klass'!D21</f>
        <v>0.6</v>
      </c>
      <c r="H21" s="13">
        <f>D21*'Nädal_47_4-.9.klass'!H21/'Nädal_47_4-.9.klass'!D21</f>
        <v>2.145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7"/>
      <c r="B22" s="10" t="str">
        <f>'Nädal_47_4-.9.klass'!B22</f>
        <v xml:space="preserve">Pirn </v>
      </c>
      <c r="C22" s="126"/>
      <c r="D22" s="16">
        <v>50</v>
      </c>
      <c r="E22" s="13">
        <f>D22*'Nädal_47_4-.9.klass'!E22/'Nädal_47_4-.9.klass'!D22</f>
        <v>19.988</v>
      </c>
      <c r="F22" s="13">
        <f>D22*'Nädal_47_4-.9.klass'!F22/'Nädal_47_4-.9.klass'!D22</f>
        <v>5.97</v>
      </c>
      <c r="G22" s="13">
        <f>D22*'Nädal_47_4-.9.klass'!G22/'Nädal_47_4-.9.klass'!D22</f>
        <v>0</v>
      </c>
      <c r="H22" s="13">
        <f>D22*'Nädal_47_4-.9.klass'!H22/'Nädal_47_4-.9.klass'!D22</f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1157.0135333333335</v>
      </c>
      <c r="F23" s="69">
        <f>SUM(F9:F22)</f>
        <v>110.90733333333333</v>
      </c>
      <c r="G23" s="69">
        <f>SUM(G9:G22)</f>
        <v>66.528033333333326</v>
      </c>
      <c r="H23" s="69">
        <f>SUM(H9:H22)</f>
        <v>30.106966666666665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24"/>
      <c r="B25" s="10" t="str">
        <f>'Nädal_47_4-.9.klass'!B25</f>
        <v>Kanalihasupp kümne köögiviljadega</v>
      </c>
      <c r="C25" s="126" t="str">
        <f>'Nädal_47_4-.9.klass'!C25</f>
        <v>Puljong kana kontidest, kanaliha, kartul, porgand, valge peakapsas, kõrvits, brokoli, pastinaak, hernes, lillkapsas, toiduõli, mugulsibul, küüslauk, söögisool, must pipar, till</v>
      </c>
      <c r="D25" s="13">
        <v>175</v>
      </c>
      <c r="E25" s="13">
        <f>D25*'Nädal_47_4-.9.klass'!E25/'Nädal_47_4-.9.klass'!D25</f>
        <v>188.39099999999999</v>
      </c>
      <c r="F25" s="13">
        <f>D25*'Nädal_47_4-.9.klass'!F25/'Nädal_47_4-.9.klass'!D25</f>
        <v>17.123750000000001</v>
      </c>
      <c r="G25" s="13">
        <f>D25*'Nädal_47_4-.9.klass'!G25/'Nädal_47_4-.9.klass'!D25</f>
        <v>12.41625</v>
      </c>
      <c r="H25" s="13">
        <f>D25*'Nädal_47_4-.9.klass'!H25/'Nädal_47_4-.9.klass'!D25</f>
        <v>5.1835000000000004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74" t="s">
        <v>9</v>
      </c>
      <c r="B26" s="10" t="str">
        <f>'Nädal_47_4-.9.klass'!B26</f>
        <v>Kikerhernesupp kümne köögiviljaga (mahe)</v>
      </c>
      <c r="C26" s="126" t="str">
        <f>'Nädal_47_4-.9.klass'!C26</f>
        <v>Kikerherned, kartul, porgand, valge peakapsas, brokoli, till, vesi, toiduõli, kõrvits pastinaak, lillkapsas, mugulsibul, küüslauk, söögisool, must pipar</v>
      </c>
      <c r="D26" s="14">
        <v>175</v>
      </c>
      <c r="E26" s="13">
        <f>D26*'Nädal_47_4-.9.klass'!E26/'Nädal_47_4-.9.klass'!D26</f>
        <v>163.84899999999999</v>
      </c>
      <c r="F26" s="13">
        <f>D26*'Nädal_47_4-.9.klass'!F26/'Nädal_47_4-.9.klass'!D26</f>
        <v>18.033750000000001</v>
      </c>
      <c r="G26" s="13">
        <f>D26*'Nädal_47_4-.9.klass'!G26/'Nädal_47_4-.9.klass'!D26</f>
        <v>9.7825000000000006</v>
      </c>
      <c r="H26" s="13">
        <f>D26*'Nädal_47_4-.9.klass'!H26/'Nädal_47_4-.9.klass'!D26</f>
        <v>3.9672499999999995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">
      <c r="A27" s="25"/>
      <c r="B27" s="10" t="str">
        <f>'Nädal_47_4-.9.klass'!B27</f>
        <v>Marjatarretis vahukoorega (L)</v>
      </c>
      <c r="C27" s="126" t="str">
        <f>'Nädal_47_4-.9.klass'!C27</f>
        <v>Apelsinimahl, õunamahl 100% naturaalne, vesi, suhkur, želatiin, vahukoor</v>
      </c>
      <c r="D27" s="16">
        <v>100</v>
      </c>
      <c r="E27" s="13">
        <f>D27*'Nädal_47_4-.9.klass'!E27/'Nädal_47_4-.9.klass'!D27</f>
        <v>85.625</v>
      </c>
      <c r="F27" s="13">
        <f>D27*'Nädal_47_4-.9.klass'!F27/'Nädal_47_4-.9.klass'!D27</f>
        <v>7.4375</v>
      </c>
      <c r="G27" s="13">
        <f>D27*'Nädal_47_4-.9.klass'!G27/'Nädal_47_4-.9.klass'!D27</f>
        <v>4.7</v>
      </c>
      <c r="H27" s="13">
        <f>D27*'Nädal_47_4-.9.klass'!H27/'Nädal_47_4-.9.klass'!D27</f>
        <v>3.4062500000000004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.95" customHeight="1">
      <c r="A28" s="25"/>
      <c r="B28" s="10" t="str">
        <f>'Nädal_47_4-.9.klass'!B28</f>
        <v>Kohupiimakeem mustsõstadega (L)</v>
      </c>
      <c r="C28" s="126" t="str">
        <f>'Nädal_47_4-.9.klass'!C28</f>
        <v>Vesi, mustsõstramahl 100%, suhkur, söögisool, täistera rukkijahu, vanillisuhkur, piim</v>
      </c>
      <c r="D28" s="16">
        <v>100</v>
      </c>
      <c r="E28" s="13">
        <f>D28*'Nädal_47_4-.9.klass'!E28/'Nädal_47_4-.9.klass'!D28</f>
        <v>85.1</v>
      </c>
      <c r="F28" s="13">
        <f>D28*'Nädal_47_4-.9.klass'!F28/'Nädal_47_4-.9.klass'!D28</f>
        <v>18.2</v>
      </c>
      <c r="G28" s="13">
        <f>D28*'Nädal_47_4-.9.klass'!G28/'Nädal_47_4-.9.klass'!D28</f>
        <v>0.27900000000000003</v>
      </c>
      <c r="H28" s="13">
        <f>D28*'Nädal_47_4-.9.klass'!H28/'Nädal_47_4-.9.klass'!D28</f>
        <v>1.6</v>
      </c>
      <c r="I28" s="18"/>
    </row>
    <row r="29" spans="1:23" s="26" customFormat="1" ht="18.95" customHeight="1">
      <c r="A29" s="24"/>
      <c r="B29" s="10" t="str">
        <f>'Nädal_47_4-.9.klass'!B29</f>
        <v>Piimatooted (piim, keefir) (L)</v>
      </c>
      <c r="C29" s="126" t="str">
        <f>'Nädal_47_4-.9.klass'!C30</f>
        <v>Rõngu suhkruvaba mahlakonsentraat 100% naturaalne, vesi</v>
      </c>
      <c r="D29" s="16">
        <v>50</v>
      </c>
      <c r="E29" s="13">
        <f>D29*'Nädal_47_4-.9.klass'!E29/'Nädal_47_4-.9.klass'!D29</f>
        <v>28.195</v>
      </c>
      <c r="F29" s="13">
        <f>D29*'Nädal_47_4-.9.klass'!F29/'Nädal_47_4-.9.klass'!D29</f>
        <v>2.4375</v>
      </c>
      <c r="G29" s="13">
        <f>D29*'Nädal_47_4-.9.klass'!G29/'Nädal_47_4-.9.klass'!D29</f>
        <v>1.2849999999999999</v>
      </c>
      <c r="H29" s="13">
        <f>D29*'Nädal_47_4-.9.klass'!H29/'Nädal_47_4-.9.klass'!D29</f>
        <v>1.72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24"/>
      <c r="B30" s="10" t="str">
        <f>'Nädal_47_4-.9.klass'!B30</f>
        <v>Mahl (erinevad maitsed)</v>
      </c>
      <c r="C30" s="126"/>
      <c r="D30" s="16">
        <v>50</v>
      </c>
      <c r="E30" s="13">
        <f>D30*'Nädal_47_4-.9.klass'!E30/'Nädal_47_4-.9.klass'!D30</f>
        <v>24.264400000000002</v>
      </c>
      <c r="F30" s="13">
        <f>D30*'Nädal_47_4-.9.klass'!F30/'Nädal_47_4-.9.klass'!D30</f>
        <v>5.891</v>
      </c>
      <c r="G30" s="13">
        <f>D30*'Nädal_47_4-.9.klass'!G30/'Nädal_47_4-.9.klass'!D30</f>
        <v>2.5000000000000001E-2</v>
      </c>
      <c r="H30" s="13">
        <f>D30*'Nädal_47_4-.9.klass'!H30/'Nädal_47_4-.9.klass'!D30</f>
        <v>0.18149999999999999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24"/>
      <c r="B31" s="10" t="str">
        <f>'Nädal_47_4-.9.klass'!B31</f>
        <v>Joogijogurt , maitsestatud (L)</v>
      </c>
      <c r="C31" s="126" t="str">
        <f>'Nädal_47_4-.9.klass'!C31</f>
        <v>Maitsestamata jogurt, naturaalne marjapüree</v>
      </c>
      <c r="D31" s="16">
        <v>50</v>
      </c>
      <c r="E31" s="13">
        <f>D31*'Nädal_47_4-.9.klass'!E31/'Nädal_47_4-.9.klass'!D31</f>
        <v>37.372999999999998</v>
      </c>
      <c r="F31" s="13">
        <f>D31*'Nädal_47_4-.9.klass'!F31/'Nädal_47_4-.9.klass'!D31</f>
        <v>6.0614999999999997</v>
      </c>
      <c r="G31" s="13">
        <f>D31*'Nädal_47_4-.9.klass'!G31/'Nädal_47_4-.9.klass'!D31</f>
        <v>0.75</v>
      </c>
      <c r="H31" s="13">
        <f>D31*'Nädal_47_4-.9.klass'!H31/'Nädal_47_4-.9.klass'!D31</f>
        <v>1.6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24"/>
      <c r="B32" s="10" t="str">
        <f>'Nädal_47_4-.9.klass'!B32</f>
        <v>Tee, suhkruta</v>
      </c>
      <c r="C32" s="126" t="str">
        <f>'Nädal_47_4-.9.klass'!C32</f>
        <v>Teepuru, vesi</v>
      </c>
      <c r="D32" s="16">
        <v>50</v>
      </c>
      <c r="E32" s="13">
        <f>D32*'Nädal_47_4-.9.klass'!E32/'Nädal_47_4-.9.klass'!D32</f>
        <v>0.2</v>
      </c>
      <c r="F32" s="13">
        <f>D32*'Nädal_47_4-.9.klass'!F32/'Nädal_47_4-.9.klass'!D32</f>
        <v>0</v>
      </c>
      <c r="G32" s="13">
        <f>D32*'Nädal_47_4-.9.klass'!G32/'Nädal_47_4-.9.klass'!D32</f>
        <v>0</v>
      </c>
      <c r="H32" s="13">
        <f>D32*'Nädal_47_4-.9.klass'!H32/'Nädal_47_4-.9.klass'!D32</f>
        <v>0.05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25"/>
      <c r="B33" s="10" t="str">
        <f>'Nädal_47_4-.9.klass'!B33</f>
        <v>Rukkileiva (3 sorti) - ja sepikutoodete valik(G)</v>
      </c>
      <c r="C33" s="126"/>
      <c r="D33" s="16">
        <v>30</v>
      </c>
      <c r="E33" s="13">
        <f>D33*'Nädal_47_4-.9.klass'!E33/'Nädal_47_4-.9.klass'!D33</f>
        <v>73.86</v>
      </c>
      <c r="F33" s="13">
        <f>D33*'Nädal_47_4-.9.klass'!F33/'Nädal_47_4-.9.klass'!D33</f>
        <v>15.69</v>
      </c>
      <c r="G33" s="13">
        <f>D33*'Nädal_47_4-.9.klass'!G33/'Nädal_47_4-.9.klass'!D33</f>
        <v>0.6</v>
      </c>
      <c r="H33" s="13">
        <f>D33*'Nädal_47_4-.9.klass'!H33/'Nädal_47_4-.9.klass'!D33</f>
        <v>2.145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25"/>
      <c r="B34" s="10" t="str">
        <f>'Nädal_47_4-.9.klass'!B34</f>
        <v>Õun(mahe)</v>
      </c>
      <c r="C34" s="126"/>
      <c r="D34" s="16">
        <v>50</v>
      </c>
      <c r="E34" s="13">
        <f>D34*'Nädal_47_4-.9.klass'!E34/'Nädal_47_4-.9.klass'!D34</f>
        <v>24.038</v>
      </c>
      <c r="F34" s="13">
        <f>D34*'Nädal_47_4-.9.klass'!F34/'Nädal_47_4-.9.klass'!D34</f>
        <v>6.74</v>
      </c>
      <c r="G34" s="13">
        <f>D34*'Nädal_47_4-.9.klass'!G34/'Nädal_47_4-.9.klass'!D34</f>
        <v>0</v>
      </c>
      <c r="H34" s="13">
        <f>D34*'Nädal_47_4-.9.klass'!H34/'Nädal_47_4-.9.klass'!D34</f>
        <v>0</v>
      </c>
      <c r="J34" s="20"/>
      <c r="K34" s="20"/>
      <c r="L34" s="20"/>
      <c r="M34" s="20"/>
      <c r="N34" s="20"/>
      <c r="O34" s="20"/>
      <c r="P34" s="20"/>
    </row>
    <row r="35" spans="1:22" s="8" customFormat="1" ht="18.95" customHeight="1">
      <c r="A35" s="321" t="s">
        <v>10</v>
      </c>
      <c r="B35" s="322"/>
      <c r="C35" s="323"/>
      <c r="D35" s="33"/>
      <c r="E35" s="69">
        <f>SUM(E25:E34)</f>
        <v>710.89540000000022</v>
      </c>
      <c r="F35" s="69">
        <f>SUM(F25:F34)</f>
        <v>97.614999999999995</v>
      </c>
      <c r="G35" s="69">
        <f>SUM(G25:G34)</f>
        <v>29.83775</v>
      </c>
      <c r="H35" s="69">
        <f>SUM(H25:H34)</f>
        <v>19.853500000000004</v>
      </c>
      <c r="O35" s="23"/>
      <c r="P35" s="23"/>
      <c r="Q35" s="23"/>
      <c r="R35" s="23"/>
      <c r="S35" s="23"/>
      <c r="T35" s="23"/>
      <c r="U35" s="23"/>
      <c r="V35" s="23"/>
    </row>
    <row r="36" spans="1:22" ht="50.1" customHeight="1">
      <c r="A36" s="5" t="s">
        <v>12</v>
      </c>
      <c r="B36" s="6" t="s">
        <v>2</v>
      </c>
      <c r="C36" s="5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O36" s="20"/>
      <c r="P36" s="20"/>
      <c r="Q36" s="20"/>
      <c r="R36" s="20"/>
      <c r="S36" s="20"/>
      <c r="T36" s="20"/>
      <c r="U36" s="20"/>
      <c r="V36" s="20"/>
    </row>
    <row r="37" spans="1:22" s="8" customFormat="1" ht="18">
      <c r="A37" s="35"/>
      <c r="B37" s="10" t="str">
        <f>'Nädal_47_4-.9.klass'!B37</f>
        <v>Hakkliha-suvikõrvitsapikkpoiss, seahakkliha (G, PT)</v>
      </c>
      <c r="C37" s="126" t="str">
        <f>'Nädal_47_4-.9.klass'!C37</f>
        <v>Seahakkliha, suvikõrvits, riivsai, kanamuna, söögisool, must pipar, vesi, mugulsibul</v>
      </c>
      <c r="D37" s="13">
        <v>70</v>
      </c>
      <c r="E37" s="13">
        <f>D37*'Nädal_47_4-.9.klass'!E37/'Nädal_47_4-.9.klass'!D37</f>
        <v>103.42779999999999</v>
      </c>
      <c r="F37" s="13">
        <f>D37*'Nädal_47_4-.9.klass'!F37/'Nädal_47_4-.9.klass'!D37</f>
        <v>7.7342999999999993</v>
      </c>
      <c r="G37" s="13">
        <f>D37*'Nädal_47_4-.9.klass'!G37/'Nädal_47_4-.9.klass'!D37</f>
        <v>5.1093000000000002</v>
      </c>
      <c r="H37" s="13">
        <f>D37*'Nädal_47_4-.9.klass'!H37/'Nädal_47_4-.9.klass'!D37</f>
        <v>7.1722000000000001</v>
      </c>
      <c r="J37" s="23"/>
      <c r="K37" s="23"/>
      <c r="L37" s="23"/>
      <c r="M37" s="23"/>
      <c r="N37" s="23"/>
      <c r="O37" s="23"/>
      <c r="P37" s="36"/>
      <c r="Q37" s="36"/>
      <c r="R37" s="36"/>
      <c r="S37" s="36"/>
      <c r="T37" s="23"/>
      <c r="U37" s="23"/>
      <c r="V37" s="23"/>
    </row>
    <row r="38" spans="1:22" s="8" customFormat="1" ht="30">
      <c r="A38" s="74" t="s">
        <v>9</v>
      </c>
      <c r="B38" s="10" t="str">
        <f>'Nädal_47_4-.9.klass'!B38</f>
        <v>Porgandi-suvikõrvitsa pikkpoiss (G, PT) (mahe)</v>
      </c>
      <c r="C38" s="126" t="str">
        <f>'Nädal_47_4-.9.klass'!C38</f>
        <v>Porgand, suvikõrvits, pastinaak, mugulsibul, kanamuna, söögisool, must pipar, toiduõli, riivsai, tüümian, kuivatatud, pune, kuivatatud, petersell, kuivatatud, basiilik</v>
      </c>
      <c r="D38" s="14">
        <v>70</v>
      </c>
      <c r="E38" s="13">
        <f>D38*'Nädal_47_4-.9.klass'!E38/'Nädal_47_4-.9.klass'!D38</f>
        <v>70.231700000000018</v>
      </c>
      <c r="F38" s="13">
        <f>D38*'Nädal_47_4-.9.klass'!F38/'Nädal_47_4-.9.klass'!D38</f>
        <v>11.686500000000001</v>
      </c>
      <c r="G38" s="13">
        <f>D38*'Nädal_47_4-.9.klass'!G38/'Nädal_47_4-.9.klass'!D38</f>
        <v>2.0055000000000005</v>
      </c>
      <c r="H38" s="13">
        <f>D38*'Nädal_47_4-.9.klass'!H38/'Nädal_47_4-.9.klass'!D38</f>
        <v>2.597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18.95" customHeight="1">
      <c r="A39" s="35"/>
      <c r="B39" s="10" t="str">
        <f>'Nädal_47_4-.9.klass'!B39</f>
        <v>Kartulipuder (L)</v>
      </c>
      <c r="C39" s="126" t="str">
        <f>'Nädal_47_4-.9.klass'!C39</f>
        <v>Kartul, või, piim, söögisool, vesi</v>
      </c>
      <c r="D39" s="16">
        <v>100</v>
      </c>
      <c r="E39" s="13">
        <f>D39*'Nädal_47_4-.9.klass'!E39/'Nädal_47_4-.9.klass'!D39</f>
        <v>76.534000000000006</v>
      </c>
      <c r="F39" s="13">
        <f>D39*'Nädal_47_4-.9.klass'!F39/'Nädal_47_4-.9.klass'!D39</f>
        <v>15.846</v>
      </c>
      <c r="G39" s="13">
        <f>D39*'Nädal_47_4-.9.klass'!G39/'Nädal_47_4-.9.klass'!D39</f>
        <v>0.61</v>
      </c>
      <c r="H39" s="13">
        <f>D39*'Nädal_47_4-.9.klass'!H39/'Nädal_47_4-.9.klass'!D39</f>
        <v>2.363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s="8" customFormat="1" ht="18">
      <c r="A40" s="35"/>
      <c r="B40" s="10" t="str">
        <f>'Nädal_47_4-.9.klass'!B40</f>
        <v>Tatar, aurutatud (mahe)</v>
      </c>
      <c r="C40" s="126" t="str">
        <f>'Nädal_47_4-.9.klass'!C40</f>
        <v>Tatar, söögisool, vesi</v>
      </c>
      <c r="D40" s="16">
        <v>100</v>
      </c>
      <c r="E40" s="13">
        <f>D40*'Nädal_47_4-.9.klass'!E40/'Nädal_47_4-.9.klass'!D40</f>
        <v>80.59999999999998</v>
      </c>
      <c r="F40" s="13">
        <f>D40*'Nädal_47_4-.9.klass'!F40/'Nädal_47_4-.9.klass'!D40</f>
        <v>16.975000000000001</v>
      </c>
      <c r="G40" s="13">
        <f>D40*'Nädal_47_4-.9.klass'!G40/'Nädal_47_4-.9.klass'!D40</f>
        <v>0.5</v>
      </c>
      <c r="H40" s="13">
        <f>D40*'Nädal_47_4-.9.klass'!H40/'Nädal_47_4-.9.klass'!D40</f>
        <v>2.9750000000000001</v>
      </c>
      <c r="J40" s="23"/>
      <c r="K40" s="23"/>
      <c r="L40" s="23"/>
      <c r="M40" s="23"/>
      <c r="N40" s="23"/>
      <c r="O40" s="23"/>
      <c r="P40" s="36"/>
      <c r="Q40" s="36"/>
      <c r="R40" s="36"/>
      <c r="S40" s="36"/>
      <c r="T40" s="23"/>
      <c r="U40" s="23"/>
      <c r="V40" s="23"/>
    </row>
    <row r="41" spans="1:22" s="8" customFormat="1" ht="18.95" customHeight="1">
      <c r="A41" s="38"/>
      <c r="B41" s="10" t="str">
        <f>'Nädal_47_4-.9.klass'!B41</f>
        <v>Peet, aurutatud</v>
      </c>
      <c r="C41" s="126" t="str">
        <f>'Nädal_47_4-.9.klass'!C41</f>
        <v>Peet, söögisool</v>
      </c>
      <c r="D41" s="16">
        <v>100</v>
      </c>
      <c r="E41" s="13">
        <f>D41*'Nädal_47_4-.9.klass'!E41/'Nädal_47_4-.9.klass'!D41</f>
        <v>45.255000000000003</v>
      </c>
      <c r="F41" s="13">
        <f>D41*'Nädal_47_4-.9.klass'!F41/'Nädal_47_4-.9.klass'!D41</f>
        <v>10.92</v>
      </c>
      <c r="G41" s="13">
        <f>D41*'Nädal_47_4-.9.klass'!G41/'Nädal_47_4-.9.klass'!D41</f>
        <v>0.105</v>
      </c>
      <c r="H41" s="13">
        <f>D41*'Nädal_47_4-.9.klass'!H41/'Nädal_47_4-.9.klass'!D41</f>
        <v>1.47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s="8" customFormat="1" ht="18.95" customHeight="1">
      <c r="A42" s="38"/>
      <c r="B42" s="10" t="str">
        <f>'Nädal_47_4-.9.klass'!B42</f>
        <v>Soe valge kaste (G, L)</v>
      </c>
      <c r="C42" s="126" t="str">
        <f>'Nädal_47_4-.9.klass'!C42</f>
        <v>Toiduõli, nisujahu, piim, söögisool, toidukoor</v>
      </c>
      <c r="D42" s="16">
        <v>50</v>
      </c>
      <c r="E42" s="13">
        <f>D42*'Nädal_47_4-.9.klass'!E42/'Nädal_47_4-.9.klass'!D42</f>
        <v>59.125999999999998</v>
      </c>
      <c r="F42" s="13">
        <f>D42*'Nädal_47_4-.9.klass'!F42/'Nädal_47_4-.9.klass'!D42</f>
        <v>4.077</v>
      </c>
      <c r="G42" s="13">
        <f>D42*'Nädal_47_4-.9.klass'!G42/'Nädal_47_4-.9.klass'!D42</f>
        <v>3.9460000000000002</v>
      </c>
      <c r="H42" s="13">
        <f>D42*'Nädal_47_4-.9.klass'!H42/'Nädal_47_4-.9.klass'!D42</f>
        <v>1.8730000000000002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8.95" customHeight="1">
      <c r="A43" s="38"/>
      <c r="B43" s="10" t="str">
        <f>'Nädal_47_4-.9.klass'!B43</f>
        <v>Kapsa-maisi-paprikasalat (mahe kapsas)</v>
      </c>
      <c r="C43" s="126" t="str">
        <f>'Nädal_47_4-.9.klass'!C43</f>
        <v>Peakapsas, mais, paprika, toiduõli, söögisool, suhkur, õunaäädikas</v>
      </c>
      <c r="D43" s="16">
        <v>100</v>
      </c>
      <c r="E43" s="13">
        <f>D43*'Nädal_47_4-.9.klass'!E43/'Nädal_47_4-.9.klass'!D43</f>
        <v>50.969000000000008</v>
      </c>
      <c r="F43" s="13">
        <f>D43*'Nädal_47_4-.9.klass'!F43/'Nädal_47_4-.9.klass'!D43</f>
        <v>9.5850000000000009</v>
      </c>
      <c r="G43" s="13">
        <f>D43*'Nädal_47_4-.9.klass'!G43/'Nädal_47_4-.9.klass'!D43</f>
        <v>1.3979999999999999</v>
      </c>
      <c r="H43" s="13">
        <f>D43*'Nädal_47_4-.9.klass'!H43/'Nädal_47_4-.9.klass'!D43</f>
        <v>1.57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2" ht="18.95" customHeight="1">
      <c r="A44" s="38"/>
      <c r="B44" s="10" t="str">
        <f>'Nädal_47_4-.9.klass'!B44</f>
        <v>Porgand, roheline hernes, valge redis</v>
      </c>
      <c r="C44" s="126"/>
      <c r="D44" s="16">
        <v>100</v>
      </c>
      <c r="E44" s="13">
        <f>D44*'Nädal_47_4-.9.klass'!E44/'Nädal_47_4-.9.klass'!D44</f>
        <v>46</v>
      </c>
      <c r="F44" s="13">
        <f>D44*'Nädal_47_4-.9.klass'!F44/'Nädal_47_4-.9.klass'!D44</f>
        <v>6.1</v>
      </c>
      <c r="G44" s="13">
        <f>D44*'Nädal_47_4-.9.klass'!G44/'Nädal_47_4-.9.klass'!D44</f>
        <v>0.33300000000000002</v>
      </c>
      <c r="H44" s="13">
        <f>D44*'Nädal_47_4-.9.klass'!H44/'Nädal_47_4-.9.klass'!D44</f>
        <v>2.66</v>
      </c>
    </row>
    <row r="45" spans="1:22" ht="18.95" customHeight="1">
      <c r="A45" s="38"/>
      <c r="B45" s="10" t="str">
        <f>'Nädal_47_4-.9.klass'!B45</f>
        <v>Seemnesegu (mahe)</v>
      </c>
      <c r="C45" s="126" t="str">
        <f>'Nädal_47_4-.9.klass'!C45</f>
        <v>Kõrvitsaseemned, päevalilleseemned, seesamiseemned</v>
      </c>
      <c r="D45" s="16">
        <v>10</v>
      </c>
      <c r="E45" s="13">
        <f>D45*'Nädal_47_4-.9.klass'!E45/'Nädal_47_4-.9.klass'!D45</f>
        <v>60.8767</v>
      </c>
      <c r="F45" s="13">
        <f>D45*'Nädal_47_4-.9.klass'!F45/'Nädal_47_4-.9.klass'!D45</f>
        <v>1.28</v>
      </c>
      <c r="G45" s="13">
        <f>D45*'Nädal_47_4-.9.klass'!G45/'Nädal_47_4-.9.klass'!D45</f>
        <v>5.1566999999999998</v>
      </c>
      <c r="H45" s="13">
        <f>D45*'Nädal_47_4-.9.klass'!H45/'Nädal_47_4-.9.klass'!D45</f>
        <v>2.8232999999999993</v>
      </c>
    </row>
    <row r="46" spans="1:22" ht="18.95" customHeight="1">
      <c r="A46" s="38"/>
      <c r="B46" s="10" t="str">
        <f>'Nädal_47_4-.9.klass'!B46</f>
        <v>Mahla-õlikaste</v>
      </c>
      <c r="C46" s="126" t="str">
        <f>'Nädal_47_4-.9.klass'!C46</f>
        <v>Õunamahl 100% naturaalne, õunaäädikas, sinepipulber, söögisool, petersell, värske, toiduõli</v>
      </c>
      <c r="D46" s="16">
        <v>5</v>
      </c>
      <c r="E46" s="13">
        <f>D46*'Nädal_47_4-.9.klass'!E46/'Nädal_47_4-.9.klass'!D46</f>
        <v>32.189399999999999</v>
      </c>
      <c r="F46" s="13">
        <f>D46*'Nädal_47_4-.9.klass'!F46/'Nädal_47_4-.9.klass'!D46</f>
        <v>9.7050000000000011E-2</v>
      </c>
      <c r="G46" s="13">
        <f>D46*'Nädal_47_4-.9.klass'!G46/'Nädal_47_4-.9.klass'!D46</f>
        <v>3.5305500000000003</v>
      </c>
      <c r="H46" s="13">
        <f>D46*'Nädal_47_4-.9.klass'!H46/'Nädal_47_4-.9.klass'!D46</f>
        <v>1.3550000000000001E-2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2" ht="18.95" customHeight="1">
      <c r="A47" s="38"/>
      <c r="B47" s="10" t="str">
        <f>'Nädal_47_4-.9.klass'!B47</f>
        <v>Piimatooted (piim, keefir) (L)</v>
      </c>
      <c r="C47" s="126"/>
      <c r="D47" s="16">
        <v>50</v>
      </c>
      <c r="E47" s="13">
        <f>D47*'Nädal_47_4-.9.klass'!E47/'Nädal_47_4-.9.klass'!D47</f>
        <v>28.195</v>
      </c>
      <c r="F47" s="13">
        <f>D47*'Nädal_47_4-.9.klass'!F47/'Nädal_47_4-.9.klass'!D47</f>
        <v>2.4375</v>
      </c>
      <c r="G47" s="13">
        <f>D47*'Nädal_47_4-.9.klass'!G47/'Nädal_47_4-.9.klass'!D47</f>
        <v>1.2849999999999999</v>
      </c>
      <c r="H47" s="13">
        <f>D47*'Nädal_47_4-.9.klass'!H47/'Nädal_47_4-.9.klass'!D47</f>
        <v>1.72</v>
      </c>
    </row>
    <row r="48" spans="1:22" ht="18.95" customHeight="1">
      <c r="A48" s="38"/>
      <c r="B48" s="10" t="str">
        <f>'Nädal_47_4-.9.klass'!B48</f>
        <v>Joogijogurt , maitsestatud (L)</v>
      </c>
      <c r="C48" s="126" t="str">
        <f>'Nädal_47_4-.9.klass'!C48</f>
        <v>Maitsestamata jogurt, naturaalne marjapüree</v>
      </c>
      <c r="D48" s="16">
        <v>50</v>
      </c>
      <c r="E48" s="13">
        <f>D48*'Nädal_47_4-.9.klass'!E48/'Nädal_47_4-.9.klass'!D48</f>
        <v>37.372999999999998</v>
      </c>
      <c r="F48" s="13">
        <f>D48*'Nädal_47_4-.9.klass'!F48/'Nädal_47_4-.9.klass'!D48</f>
        <v>6.0614999999999997</v>
      </c>
      <c r="G48" s="13">
        <f>D48*'Nädal_47_4-.9.klass'!G48/'Nädal_47_4-.9.klass'!D48</f>
        <v>0.75</v>
      </c>
      <c r="H48" s="13">
        <f>D48*'Nädal_47_4-.9.klass'!H48/'Nädal_47_4-.9.klass'!D48</f>
        <v>1.6</v>
      </c>
    </row>
    <row r="49" spans="1:15" ht="18.95" customHeight="1">
      <c r="A49" s="38"/>
      <c r="B49" s="10" t="str">
        <f>'Nädal_47_4-.9.klass'!B49</f>
        <v>Tee, suhkruta</v>
      </c>
      <c r="C49" s="126" t="str">
        <f>'Nädal_47_4-.9.klass'!C49</f>
        <v>Teepuru, vesi</v>
      </c>
      <c r="D49" s="16">
        <v>50</v>
      </c>
      <c r="E49" s="13">
        <f>D49*'Nädal_47_4-.9.klass'!E49/'Nädal_47_4-.9.klass'!D49</f>
        <v>0.2</v>
      </c>
      <c r="F49" s="13">
        <f>D49*'Nädal_47_4-.9.klass'!F49/'Nädal_47_4-.9.klass'!D49</f>
        <v>0</v>
      </c>
      <c r="G49" s="13">
        <f>D49*'Nädal_47_4-.9.klass'!G49/'Nädal_47_4-.9.klass'!D49</f>
        <v>0</v>
      </c>
      <c r="H49" s="13">
        <f>D49*'Nädal_47_4-.9.klass'!H49/'Nädal_47_4-.9.klass'!D49</f>
        <v>0.05</v>
      </c>
    </row>
    <row r="50" spans="1:15" ht="18.95" customHeight="1">
      <c r="A50" s="38"/>
      <c r="B50" s="10" t="str">
        <f>'Nädal_47_4-.9.klass'!B50</f>
        <v>Rukkileiva (3 sorti) - ja sepikutoodete valik(G)</v>
      </c>
      <c r="C50" s="126"/>
      <c r="D50" s="16">
        <v>30</v>
      </c>
      <c r="E50" s="13">
        <f>D50*'Nädal_47_4-.9.klass'!E50/'Nädal_47_4-.9.klass'!D50</f>
        <v>73.86</v>
      </c>
      <c r="F50" s="13">
        <f>D50*'Nädal_47_4-.9.klass'!F50/'Nädal_47_4-.9.klass'!D50</f>
        <v>15.69</v>
      </c>
      <c r="G50" s="13">
        <f>D50*'Nädal_47_4-.9.klass'!G50/'Nädal_47_4-.9.klass'!D50</f>
        <v>0.6</v>
      </c>
      <c r="H50" s="13">
        <f>D50*'Nädal_47_4-.9.klass'!H50/'Nädal_47_4-.9.klass'!D50</f>
        <v>2.145</v>
      </c>
    </row>
    <row r="51" spans="1:15" ht="18.95" customHeight="1">
      <c r="A51" s="38"/>
      <c r="B51" s="10" t="str">
        <f>'Nädal_47_4-.9.klass'!B51</f>
        <v>Apelsin</v>
      </c>
      <c r="C51" s="126"/>
      <c r="D51" s="16">
        <v>50</v>
      </c>
      <c r="E51" s="13">
        <f>D51*'Nädal_47_4-.9.klass'!E51/'Nädal_47_4-.9.klass'!D51</f>
        <v>21.35</v>
      </c>
      <c r="F51" s="13">
        <f>D51*'Nädal_47_4-.9.klass'!F51/'Nädal_47_4-.9.klass'!D51</f>
        <v>5.0999999999999996</v>
      </c>
      <c r="G51" s="13">
        <f>D51*'Nädal_47_4-.9.klass'!G51/'Nädal_47_4-.9.klass'!D51</f>
        <v>0.05</v>
      </c>
      <c r="H51" s="13">
        <f>D51*'Nädal_47_4-.9.klass'!H51/'Nädal_47_4-.9.klass'!D51</f>
        <v>0.55000000000000004</v>
      </c>
    </row>
    <row r="52" spans="1:15" s="8" customFormat="1" ht="18.95" customHeight="1">
      <c r="A52" s="321" t="s">
        <v>10</v>
      </c>
      <c r="B52" s="322"/>
      <c r="C52" s="323"/>
      <c r="D52" s="39"/>
      <c r="E52" s="69">
        <f>SUM(E37:E51)</f>
        <v>786.18760000000009</v>
      </c>
      <c r="F52" s="69">
        <f t="shared" ref="F52:H52" si="0">SUM(F37:F51)</f>
        <v>113.58984999999998</v>
      </c>
      <c r="G52" s="69">
        <f t="shared" si="0"/>
        <v>25.379050000000007</v>
      </c>
      <c r="H52" s="69">
        <f t="shared" si="0"/>
        <v>31.582049999999999</v>
      </c>
      <c r="J52" s="31"/>
      <c r="K52" s="32"/>
      <c r="L52" s="32"/>
      <c r="M52" s="32"/>
      <c r="N52" s="32"/>
      <c r="O52" s="32"/>
    </row>
    <row r="53" spans="1:15" ht="50.1" customHeight="1">
      <c r="A53" s="5" t="s">
        <v>13</v>
      </c>
      <c r="B53" s="6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15" ht="18">
      <c r="A54" s="24"/>
      <c r="B54" s="10" t="str">
        <f>'Nädal_47_4-.9.klass'!B54</f>
        <v>Koorene lõhesupp(L)</v>
      </c>
      <c r="C54" s="126" t="str">
        <f>'Nädal_47_4-.9.klass'!C54</f>
        <v>Lõhe, kartul, mugulsibul, porgand, vesi, toidukoor, söögisool, till, loorber, vürtspipar, must terapipar</v>
      </c>
      <c r="D54" s="13">
        <v>175</v>
      </c>
      <c r="E54" s="13">
        <f>D54*'Nädal_47_4-.9.klass'!E54/'Nädal_47_4-.9.klass'!D54</f>
        <v>265.53800000000001</v>
      </c>
      <c r="F54" s="13">
        <f>D54*'Nädal_47_4-.9.klass'!F54/'Nädal_47_4-.9.klass'!D54</f>
        <v>4.9874999999999998</v>
      </c>
      <c r="G54" s="13">
        <f>D54*'Nädal_47_4-.9.klass'!G54/'Nädal_47_4-.9.klass'!D54</f>
        <v>16.51125</v>
      </c>
      <c r="H54" s="13">
        <f>D54*'Nädal_47_4-.9.klass'!H54/'Nädal_47_4-.9.klass'!D54</f>
        <v>24.569999999999997</v>
      </c>
    </row>
    <row r="55" spans="1:15" ht="30">
      <c r="A55" s="74" t="s">
        <v>9</v>
      </c>
      <c r="B55" s="10" t="str">
        <f>'Nädal_47_4-.9.klass'!B55</f>
        <v>Koorene oasupp spinati ja keedumunaga (L) (mahe)</v>
      </c>
      <c r="C55" s="126" t="str">
        <f>'Nädal_47_4-.9.klass'!C55</f>
        <v>Kartul, toidukoor, porgand, mugulsibul, porrulauk, till, värske, toiduõli, munguba, kuivatatud, spinat, vesi, kanamuna</v>
      </c>
      <c r="D55" s="14">
        <v>175</v>
      </c>
      <c r="E55" s="13">
        <f>D55*'Nädal_47_4-.9.klass'!E55/'Nädal_47_4-.9.klass'!D55</f>
        <v>161.78749999999999</v>
      </c>
      <c r="F55" s="13">
        <f>D55*'Nädal_47_4-.9.klass'!F55/'Nädal_47_4-.9.klass'!D55</f>
        <v>22.512000000000004</v>
      </c>
      <c r="G55" s="13">
        <f>D55*'Nädal_47_4-.9.klass'!G55/'Nädal_47_4-.9.klass'!D55</f>
        <v>5.6752500000000001</v>
      </c>
      <c r="H55" s="13">
        <f>D55*'Nädal_47_4-.9.klass'!H55/'Nädal_47_4-.9.klass'!D55</f>
        <v>7.3447500000000003</v>
      </c>
    </row>
    <row r="56" spans="1:15" ht="18.95" customHeight="1">
      <c r="A56" s="25"/>
      <c r="B56" s="10" t="str">
        <f>'Nädal_47_4-.9.klass'!B56</f>
        <v>Pannkook moosiga (G)</v>
      </c>
      <c r="C56" s="126" t="str">
        <f>'Nädal_47_4-.9.klass'!C56</f>
        <v>Nisujahu, vesi,muna, suhkur</v>
      </c>
      <c r="D56" s="16">
        <v>100</v>
      </c>
      <c r="E56" s="13">
        <f>D56*'Nädal_47_4-.9.klass'!E56/'Nädal_47_4-.9.klass'!D56</f>
        <v>137</v>
      </c>
      <c r="F56" s="13">
        <f>D56*'Nädal_47_4-.9.klass'!F56/'Nädal_47_4-.9.klass'!D56</f>
        <v>28.2</v>
      </c>
      <c r="G56" s="13">
        <f>D56*'Nädal_47_4-.9.klass'!G56/'Nädal_47_4-.9.klass'!D56</f>
        <v>1.1000000000000001</v>
      </c>
      <c r="H56" s="13">
        <f>D56*'Nädal_47_4-.9.klass'!H56/'Nädal_47_4-.9.klass'!D56</f>
        <v>2.89</v>
      </c>
    </row>
    <row r="57" spans="1:15" ht="18.95" customHeight="1">
      <c r="A57" s="25"/>
      <c r="B57" s="10" t="str">
        <f>'Nädal_47_4-.9.klass'!B57</f>
        <v>Mustikajogurt (L)</v>
      </c>
      <c r="C57" s="126" t="str">
        <f>'Nädal_47_4-.9.klass'!C57</f>
        <v>Maitsestamata jogurt, suhkur, mustikad</v>
      </c>
      <c r="D57" s="16">
        <v>100</v>
      </c>
      <c r="E57" s="13">
        <f>D57*'Nädal_47_4-.9.klass'!E57/'Nädal_47_4-.9.klass'!D57</f>
        <v>88.5</v>
      </c>
      <c r="F57" s="13">
        <f>D57*'Nädal_47_4-.9.klass'!F57/'Nädal_47_4-.9.klass'!D57</f>
        <v>14.9</v>
      </c>
      <c r="G57" s="13">
        <f>D57*'Nädal_47_4-.9.klass'!G57/'Nädal_47_4-.9.klass'!D57</f>
        <v>1.99</v>
      </c>
      <c r="H57" s="13">
        <f>D57*'Nädal_47_4-.9.klass'!H57/'Nädal_47_4-.9.klass'!D57</f>
        <v>2.48</v>
      </c>
    </row>
    <row r="58" spans="1:15" ht="18">
      <c r="A58" s="25"/>
      <c r="B58" s="10" t="str">
        <f>'Nädal_47_4-.9.klass'!B58</f>
        <v>Piimatooted (piim, keefir) (L)</v>
      </c>
      <c r="C58" s="126"/>
      <c r="D58" s="16">
        <v>50</v>
      </c>
      <c r="E58" s="13">
        <f>D58*'Nädal_47_4-.9.klass'!E58/'Nädal_47_4-.9.klass'!D58</f>
        <v>28.195</v>
      </c>
      <c r="F58" s="13">
        <f>D58*'Nädal_47_4-.9.klass'!F58/'Nädal_47_4-.9.klass'!D58</f>
        <v>2.4375</v>
      </c>
      <c r="G58" s="13">
        <f>D58*'Nädal_47_4-.9.klass'!G58/'Nädal_47_4-.9.klass'!D58</f>
        <v>1.2849999999999999</v>
      </c>
      <c r="H58" s="13">
        <f>D58*'Nädal_47_4-.9.klass'!H58/'Nädal_47_4-.9.klass'!D58</f>
        <v>1.72</v>
      </c>
      <c r="J58" s="31"/>
      <c r="K58" s="32"/>
      <c r="L58" s="32"/>
      <c r="M58" s="32"/>
      <c r="N58" s="32"/>
      <c r="O58" s="32"/>
    </row>
    <row r="59" spans="1:15" ht="18.95" customHeight="1">
      <c r="A59" s="25"/>
      <c r="B59" s="10" t="str">
        <f>'Nädal_47_4-.9.klass'!B59</f>
        <v>Mahl (erinevad maitsed)</v>
      </c>
      <c r="C59" s="126" t="str">
        <f>'Nädal_47_4-.9.klass'!C59</f>
        <v>Rõngu suhkruvaba mahlakonsentraat 100% naturaalne, vesi</v>
      </c>
      <c r="D59" s="16">
        <v>50</v>
      </c>
      <c r="E59" s="13">
        <f>D59*'Nädal_47_4-.9.klass'!E59/'Nädal_47_4-.9.klass'!D59</f>
        <v>24.264400000000002</v>
      </c>
      <c r="F59" s="13">
        <f>D59*'Nädal_47_4-.9.klass'!F59/'Nädal_47_4-.9.klass'!D59</f>
        <v>5.891</v>
      </c>
      <c r="G59" s="13">
        <f>D59*'Nädal_47_4-.9.klass'!G59/'Nädal_47_4-.9.klass'!D59</f>
        <v>2.5000000000000001E-2</v>
      </c>
      <c r="H59" s="13">
        <f>D59*'Nädal_47_4-.9.klass'!H59/'Nädal_47_4-.9.klass'!D59</f>
        <v>0.18149999999999999</v>
      </c>
      <c r="J59" s="31"/>
      <c r="K59" s="32"/>
      <c r="L59" s="32"/>
      <c r="M59" s="32"/>
      <c r="N59" s="32"/>
      <c r="O59" s="32"/>
    </row>
    <row r="60" spans="1:15" ht="18.95" customHeight="1">
      <c r="A60" s="30"/>
      <c r="B60" s="10" t="str">
        <f>'Nädal_47_4-.9.klass'!B60</f>
        <v>Joogijogurt , maitsestatud (L)</v>
      </c>
      <c r="C60" s="126" t="str">
        <f>'Nädal_47_4-.9.klass'!C60</f>
        <v>Maitsestamata jogurt, naturaalne marjapüree</v>
      </c>
      <c r="D60" s="16">
        <v>50</v>
      </c>
      <c r="E60" s="13">
        <f>D60*'Nädal_47_4-.9.klass'!E60/'Nädal_47_4-.9.klass'!D60</f>
        <v>37.372999999999998</v>
      </c>
      <c r="F60" s="13">
        <f>D60*'Nädal_47_4-.9.klass'!F60/'Nädal_47_4-.9.klass'!D60</f>
        <v>6.0614999999999997</v>
      </c>
      <c r="G60" s="13">
        <f>D60*'Nädal_47_4-.9.klass'!G60/'Nädal_47_4-.9.klass'!D60</f>
        <v>0.75</v>
      </c>
      <c r="H60" s="13">
        <f>D60*'Nädal_47_4-.9.klass'!H60/'Nädal_47_4-.9.klass'!D60</f>
        <v>1.6</v>
      </c>
    </row>
    <row r="61" spans="1:15" ht="18.95" customHeight="1">
      <c r="A61" s="30"/>
      <c r="B61" s="10" t="str">
        <f>'Nädal_47_4-.9.klass'!B61</f>
        <v>Tee, suhkruta</v>
      </c>
      <c r="C61" s="126" t="str">
        <f>'Nädal_47_4-.9.klass'!C61</f>
        <v>Teepuru, vesi</v>
      </c>
      <c r="D61" s="16">
        <v>50</v>
      </c>
      <c r="E61" s="13">
        <f>D61*'Nädal_47_4-.9.klass'!E61/'Nädal_47_4-.9.klass'!D61</f>
        <v>0.2</v>
      </c>
      <c r="F61" s="13">
        <f>D61*'Nädal_47_4-.9.klass'!F61/'Nädal_47_4-.9.klass'!D61</f>
        <v>0</v>
      </c>
      <c r="G61" s="13">
        <f>D61*'Nädal_47_4-.9.klass'!G61/'Nädal_47_4-.9.klass'!D61</f>
        <v>0</v>
      </c>
      <c r="H61" s="13">
        <f>D61*'Nädal_47_4-.9.klass'!H61/'Nädal_47_4-.9.klass'!D61</f>
        <v>0.05</v>
      </c>
    </row>
    <row r="62" spans="1:15" ht="18.95" customHeight="1">
      <c r="A62" s="30"/>
      <c r="B62" s="10" t="str">
        <f>'Nädal_47_4-.9.klass'!B62</f>
        <v>Rukkileiva (3 sorti) - ja sepikutoodete valik(G)</v>
      </c>
      <c r="C62" s="126"/>
      <c r="D62" s="16">
        <v>30</v>
      </c>
      <c r="E62" s="13">
        <f>D62*'Nädal_47_4-.9.klass'!E62/'Nädal_47_4-.9.klass'!D62</f>
        <v>73.86</v>
      </c>
      <c r="F62" s="13">
        <f>D62*'Nädal_47_4-.9.klass'!F62/'Nädal_47_4-.9.klass'!D62</f>
        <v>15.69</v>
      </c>
      <c r="G62" s="13">
        <f>D62*'Nädal_47_4-.9.klass'!G62/'Nädal_47_4-.9.klass'!D62</f>
        <v>0.6</v>
      </c>
      <c r="H62" s="13">
        <f>D62*'Nädal_47_4-.9.klass'!H62/'Nädal_47_4-.9.klass'!D62</f>
        <v>2.145</v>
      </c>
    </row>
    <row r="63" spans="1:15" ht="18.95" customHeight="1">
      <c r="A63" s="30"/>
      <c r="B63" s="10" t="str">
        <f>'Nädal_47_4-.9.klass'!B63</f>
        <v xml:space="preserve">Pirn </v>
      </c>
      <c r="C63" s="126"/>
      <c r="D63" s="16">
        <v>50</v>
      </c>
      <c r="E63" s="13">
        <f>D63*'Nädal_47_4-.9.klass'!E63/'Nädal_47_4-.9.klass'!D63</f>
        <v>19.988</v>
      </c>
      <c r="F63" s="13">
        <f>D63*'Nädal_47_4-.9.klass'!F63/'Nädal_47_4-.9.klass'!D63</f>
        <v>5.97</v>
      </c>
      <c r="G63" s="13">
        <f>D63*'Nädal_47_4-.9.klass'!G63/'Nädal_47_4-.9.klass'!D63</f>
        <v>0</v>
      </c>
      <c r="H63" s="13">
        <f>D63*'Nädal_47_4-.9.klass'!H63/'Nädal_47_4-.9.klass'!D63</f>
        <v>0.15</v>
      </c>
    </row>
    <row r="64" spans="1:15" ht="18.95" customHeight="1">
      <c r="A64" s="321" t="s">
        <v>10</v>
      </c>
      <c r="B64" s="322"/>
      <c r="C64" s="323"/>
      <c r="D64" s="37"/>
      <c r="E64" s="69">
        <f>SUM(E54:E63)</f>
        <v>836.70590000000016</v>
      </c>
      <c r="F64" s="69">
        <f>SUM(F54:F63)</f>
        <v>106.6495</v>
      </c>
      <c r="G64" s="69">
        <f>SUM(G54:G63)</f>
        <v>27.936500000000002</v>
      </c>
      <c r="H64" s="69">
        <f>SUM(H54:H63)</f>
        <v>43.131249999999994</v>
      </c>
    </row>
    <row r="65" spans="1:12" ht="50.1" customHeight="1">
      <c r="A65" s="5" t="s">
        <v>14</v>
      </c>
      <c r="B65" s="6" t="s">
        <v>2</v>
      </c>
      <c r="C65" s="5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</row>
    <row r="66" spans="1:12" ht="18">
      <c r="A66" s="35"/>
      <c r="B66" s="10" t="str">
        <f>'Nädal_47_4-.9.klass'!B66</f>
        <v>Värskekapsahautis kanahakklihaga</v>
      </c>
      <c r="C66" s="126" t="str">
        <f>'Nädal_47_4-.9.klass'!C66</f>
        <v>Valge peakapsas, kanahakkliha, porgand, vesi, mugulsibul, toiduõli, söögisool, must pipar, till</v>
      </c>
      <c r="D66" s="13">
        <v>75</v>
      </c>
      <c r="E66" s="13">
        <f>D66*'Nädal_47_4-.9.klass'!E66/'Nädal_47_4-.9.klass'!D66</f>
        <v>68.125</v>
      </c>
      <c r="F66" s="13">
        <f>D66*'Nädal_47_4-.9.klass'!F66/'Nädal_47_4-.9.klass'!D66</f>
        <v>3.3250000000000002</v>
      </c>
      <c r="G66" s="13">
        <f>D66*'Nädal_47_4-.9.klass'!G66/'Nädal_47_4-.9.klass'!D66</f>
        <v>4.2750000000000004</v>
      </c>
      <c r="H66" s="13">
        <f>D66*'Nädal_47_4-.9.klass'!H66/'Nädal_47_4-.9.klass'!D66</f>
        <v>3.25</v>
      </c>
    </row>
    <row r="67" spans="1:12" ht="18">
      <c r="A67" s="74" t="s">
        <v>9</v>
      </c>
      <c r="B67" s="10" t="str">
        <f>'Nädal_47_4-.9.klass'!B67</f>
        <v>Värskekapsa-läätsehautis (mahe)</v>
      </c>
      <c r="C67" s="126" t="str">
        <f>'Nädal_47_4-.9.klass'!C67</f>
        <v>Valge peakapsas, petersell, küüslauk, läätsed, pastinaak, porgand, vesi, mugulsibul, toiduõli, till</v>
      </c>
      <c r="D67" s="14">
        <v>75</v>
      </c>
      <c r="E67" s="13">
        <f>D67*'Nädal_47_4-.9.klass'!E67/'Nädal_47_4-.9.klass'!D67</f>
        <v>99.302249999999987</v>
      </c>
      <c r="F67" s="13">
        <f>D67*'Nädal_47_4-.9.klass'!F67/'Nädal_47_4-.9.klass'!D67</f>
        <v>15.397500000000001</v>
      </c>
      <c r="G67" s="13">
        <f>D67*'Nädal_47_4-.9.klass'!G67/'Nädal_47_4-.9.klass'!D67</f>
        <v>2.6204999999999998</v>
      </c>
      <c r="H67" s="13">
        <f>D67*'Nädal_47_4-.9.klass'!H67/'Nädal_47_4-.9.klass'!D67</f>
        <v>5.0894999999999992</v>
      </c>
    </row>
    <row r="68" spans="1:12" ht="18">
      <c r="A68" s="41"/>
      <c r="B68" s="10" t="str">
        <f>'Nädal_47_4-.9.klass'!B68</f>
        <v>Kartul, aurutatud (mahe)</v>
      </c>
      <c r="C68" s="126" t="str">
        <f>'Nädal_47_4-.9.klass'!C68</f>
        <v>Kartul, vesi, söögisool</v>
      </c>
      <c r="D68" s="16">
        <v>100</v>
      </c>
      <c r="E68" s="13">
        <f>D68*'Nädal_47_4-.9.klass'!E68/'Nädal_47_4-.9.klass'!D68</f>
        <v>73.95</v>
      </c>
      <c r="F68" s="13">
        <f>D68*'Nädal_47_4-.9.klass'!F68/'Nädal_47_4-.9.klass'!D68</f>
        <v>16.829999999999998</v>
      </c>
      <c r="G68" s="13">
        <f>D68*'Nädal_47_4-.9.klass'!G68/'Nädal_47_4-.9.klass'!D68</f>
        <v>0.10199999999999999</v>
      </c>
      <c r="H68" s="13">
        <f>D68*'Nädal_47_4-.9.klass'!H68/'Nädal_47_4-.9.klass'!D68</f>
        <v>1.9379999999999997</v>
      </c>
    </row>
    <row r="69" spans="1:12" ht="18.95" customHeight="1">
      <c r="A69" s="35"/>
      <c r="B69" s="10" t="str">
        <f>'Nädal_47_4-.9.klass'!B69</f>
        <v>Riis, aurutatud (mahe)</v>
      </c>
      <c r="C69" s="126" t="str">
        <f>'Nädal_47_4-.9.klass'!C69</f>
        <v>Riis, vesi, söögisool</v>
      </c>
      <c r="D69" s="16">
        <v>100</v>
      </c>
      <c r="E69" s="13">
        <f>D69*'Nädal_47_4-.9.klass'!E69/'Nädal_47_4-.9.klass'!D69</f>
        <v>157.70200000000003</v>
      </c>
      <c r="F69" s="13">
        <f>D69*'Nädal_47_4-.9.klass'!F69/'Nädal_47_4-.9.klass'!D69</f>
        <v>26.875999999999998</v>
      </c>
      <c r="G69" s="13">
        <f>D69*'Nädal_47_4-.9.klass'!G69/'Nädal_47_4-.9.klass'!D69</f>
        <v>4.742</v>
      </c>
      <c r="H69" s="13">
        <f>D69*'Nädal_47_4-.9.klass'!H69/'Nädal_47_4-.9.klass'!D69</f>
        <v>2.2770000000000001</v>
      </c>
    </row>
    <row r="70" spans="1:12" ht="18.95" customHeight="1">
      <c r="A70" s="42"/>
      <c r="B70" s="10" t="str">
        <f>'Nädal_47_4-.9.klass'!B70</f>
        <v>Juurseller, röstitud</v>
      </c>
      <c r="C70" s="126"/>
      <c r="D70" s="16">
        <v>100</v>
      </c>
      <c r="E70" s="13">
        <f>D70*'Nädal_47_4-.9.klass'!E70/'Nädal_47_4-.9.klass'!D70</f>
        <v>34.975000000000001</v>
      </c>
      <c r="F70" s="13">
        <f>D70*'Nädal_47_4-.9.klass'!F70/'Nädal_47_4-.9.klass'!D70</f>
        <v>9.75</v>
      </c>
      <c r="G70" s="13">
        <f>D70*'Nädal_47_4-.9.klass'!G70/'Nädal_47_4-.9.klass'!D70</f>
        <v>0.125</v>
      </c>
      <c r="H70" s="13">
        <f>D70*'Nädal_47_4-.9.klass'!H70/'Nädal_47_4-.9.klass'!D70</f>
        <v>1.625</v>
      </c>
      <c r="I70" s="18"/>
      <c r="J70" s="18"/>
      <c r="K70" s="18"/>
      <c r="L70" s="18"/>
    </row>
    <row r="71" spans="1:12" ht="18.95" customHeight="1">
      <c r="A71" s="42"/>
      <c r="B71" s="10" t="str">
        <f>'Nädal_47_4-.9.klass'!B71</f>
        <v>Soe valge kaste (G, L)</v>
      </c>
      <c r="C71" s="126" t="str">
        <f>'Nädal_47_4-.9.klass'!C71</f>
        <v>Toiduõli, nisujahu, piim, söögisool, toidukoor</v>
      </c>
      <c r="D71" s="16">
        <v>50</v>
      </c>
      <c r="E71" s="13">
        <f>D71*'Nädal_47_4-.9.klass'!E71/'Nädal_47_4-.9.klass'!D71</f>
        <v>59.125999999999998</v>
      </c>
      <c r="F71" s="13">
        <f>D71*'Nädal_47_4-.9.klass'!F71/'Nädal_47_4-.9.klass'!D71</f>
        <v>4.077</v>
      </c>
      <c r="G71" s="13">
        <f>D71*'Nädal_47_4-.9.klass'!G71/'Nädal_47_4-.9.klass'!D71</f>
        <v>3.9460000000000002</v>
      </c>
      <c r="H71" s="13">
        <f>D71*'Nädal_47_4-.9.klass'!H71/'Nädal_47_4-.9.klass'!D71</f>
        <v>1.8730000000000002</v>
      </c>
      <c r="I71" s="18"/>
      <c r="J71" s="18"/>
      <c r="K71" s="18"/>
      <c r="L71" s="18"/>
    </row>
    <row r="72" spans="1:12" ht="18.95" customHeight="1">
      <c r="A72" s="42"/>
      <c r="B72" s="10" t="str">
        <f>'Nädal_47_4-.9.klass'!B72</f>
        <v>Suvikõrvitsa-kurgisalat</v>
      </c>
      <c r="C72" s="126" t="str">
        <f>'Nädal_47_4-.9.klass'!C72</f>
        <v>Kurk, suvikõrvits</v>
      </c>
      <c r="D72" s="16">
        <v>100</v>
      </c>
      <c r="E72" s="13">
        <f>D72*'Nädal_47_4-.9.klass'!E72/'Nädal_47_4-.9.klass'!D72</f>
        <v>14.3</v>
      </c>
      <c r="F72" s="13">
        <f>D72*'Nädal_47_4-.9.klass'!F72/'Nädal_47_4-.9.klass'!D72</f>
        <v>2.65</v>
      </c>
      <c r="G72" s="13">
        <f>D72*'Nädal_47_4-.9.klass'!G72/'Nädal_47_4-.9.klass'!D72</f>
        <v>0.1</v>
      </c>
      <c r="H72" s="13">
        <f>D72*'Nädal_47_4-.9.klass'!H72/'Nädal_47_4-.9.klass'!D72</f>
        <v>1.05</v>
      </c>
    </row>
    <row r="73" spans="1:12" ht="18.95" customHeight="1">
      <c r="A73" s="42"/>
      <c r="B73" s="10" t="str">
        <f>'Nädal_47_4-.9.klass'!B73</f>
        <v>Kaalikas, mais, hapukurk</v>
      </c>
      <c r="C73" s="126"/>
      <c r="D73" s="16">
        <v>100</v>
      </c>
      <c r="E73" s="13">
        <f>D73*'Nädal_47_4-.9.klass'!E73/'Nädal_47_4-.9.klass'!D73</f>
        <v>45</v>
      </c>
      <c r="F73" s="13">
        <f>D73*'Nädal_47_4-.9.klass'!F73/'Nädal_47_4-.9.klass'!D73</f>
        <v>6.56</v>
      </c>
      <c r="G73" s="13">
        <f>D73*'Nädal_47_4-.9.klass'!G73/'Nädal_47_4-.9.klass'!D73</f>
        <v>0.6</v>
      </c>
      <c r="H73" s="13">
        <f>D73*'Nädal_47_4-.9.klass'!H73/'Nädal_47_4-.9.klass'!D73</f>
        <v>1.77</v>
      </c>
    </row>
    <row r="74" spans="1:12" ht="18.95" customHeight="1">
      <c r="A74" s="42"/>
      <c r="B74" s="10" t="str">
        <f>'Nädal_47_4-.9.klass'!B74</f>
        <v>Seemnesegu (mahe)</v>
      </c>
      <c r="C74" s="126" t="str">
        <f>'Nädal_47_4-.9.klass'!C74</f>
        <v>Kõrvitsaseemned, päevalilleseemned, seesamiseemned</v>
      </c>
      <c r="D74" s="16">
        <v>10</v>
      </c>
      <c r="E74" s="13">
        <f>D74*'Nädal_47_4-.9.klass'!E74/'Nädal_47_4-.9.klass'!D74</f>
        <v>60.8767</v>
      </c>
      <c r="F74" s="13">
        <f>D74*'Nädal_47_4-.9.klass'!F74/'Nädal_47_4-.9.klass'!D74</f>
        <v>1.28</v>
      </c>
      <c r="G74" s="13">
        <f>D74*'Nädal_47_4-.9.klass'!G74/'Nädal_47_4-.9.klass'!D74</f>
        <v>5.1566999999999998</v>
      </c>
      <c r="H74" s="13">
        <f>D74*'Nädal_47_4-.9.klass'!H74/'Nädal_47_4-.9.klass'!D74</f>
        <v>2.8232999999999993</v>
      </c>
    </row>
    <row r="75" spans="1:12" ht="18.95" customHeight="1">
      <c r="A75" s="42"/>
      <c r="B75" s="10" t="str">
        <f>'Nädal_47_4-.9.klass'!B75</f>
        <v>Külm jogurti-keefirikaste, maitserohelisega (L)</v>
      </c>
      <c r="C75" s="126" t="str">
        <f>'Nädal_47_4-.9.klass'!C75</f>
        <v>Maitsestamata jogurt, keefir , sinepipulber, till, petersell, basiilik, roheline sibul</v>
      </c>
      <c r="D75" s="16">
        <v>10</v>
      </c>
      <c r="E75" s="13">
        <f>D75*'Nädal_47_4-.9.klass'!E75/'Nädal_47_4-.9.klass'!D75</f>
        <v>5.5917000000000003</v>
      </c>
      <c r="F75" s="13">
        <f>D75*'Nädal_47_4-.9.klass'!F75/'Nädal_47_4-.9.klass'!D75</f>
        <v>0.4803</v>
      </c>
      <c r="G75" s="13">
        <f>D75*'Nädal_47_4-.9.klass'!G75/'Nädal_47_4-.9.klass'!D75</f>
        <v>0.26090000000000002</v>
      </c>
      <c r="H75" s="13">
        <f>D75*'Nädal_47_4-.9.klass'!H75/'Nädal_47_4-.9.klass'!D75</f>
        <v>0.33660000000000001</v>
      </c>
      <c r="I75" s="18"/>
      <c r="J75" s="18"/>
      <c r="K75" s="18"/>
      <c r="L75" s="18"/>
    </row>
    <row r="76" spans="1:12" ht="18.95" customHeight="1">
      <c r="A76" s="38"/>
      <c r="B76" s="10" t="str">
        <f>'Nädal_47_4-.9.klass'!B76</f>
        <v>Piimatooted (piim, keefir) (L)</v>
      </c>
      <c r="C76" s="126"/>
      <c r="D76" s="16">
        <v>50</v>
      </c>
      <c r="E76" s="13">
        <f>D76*'Nädal_47_4-.9.klass'!E76/'Nädal_47_4-.9.klass'!D76</f>
        <v>28.195</v>
      </c>
      <c r="F76" s="13">
        <f>D76*'Nädal_47_4-.9.klass'!F76/'Nädal_47_4-.9.klass'!D76</f>
        <v>2.4375</v>
      </c>
      <c r="G76" s="13">
        <f>D76*'Nädal_47_4-.9.klass'!G76/'Nädal_47_4-.9.klass'!D76</f>
        <v>1.2849999999999999</v>
      </c>
      <c r="H76" s="13">
        <f>D76*'Nädal_47_4-.9.klass'!H76/'Nädal_47_4-.9.klass'!D76</f>
        <v>1.72</v>
      </c>
    </row>
    <row r="77" spans="1:12" ht="18.95" customHeight="1">
      <c r="A77" s="42"/>
      <c r="B77" s="10" t="str">
        <f>'Nädal_47_4-.9.klass'!B77</f>
        <v>Joogijogurt, maitsestatud (L)</v>
      </c>
      <c r="C77" s="126" t="str">
        <f>'Nädal_47_4-.9.klass'!C77</f>
        <v>Maitsestamata jogurt, naturaalne marjapüree</v>
      </c>
      <c r="D77" s="16">
        <v>50</v>
      </c>
      <c r="E77" s="13">
        <f>D77*'Nädal_47_4-.9.klass'!E77/'Nädal_47_4-.9.klass'!D77</f>
        <v>37.372999999999998</v>
      </c>
      <c r="F77" s="13">
        <f>D77*'Nädal_47_4-.9.klass'!F77/'Nädal_47_4-.9.klass'!D77</f>
        <v>6.0614999999999997</v>
      </c>
      <c r="G77" s="13">
        <f>D77*'Nädal_47_4-.9.klass'!G77/'Nädal_47_4-.9.klass'!D77</f>
        <v>0.75</v>
      </c>
      <c r="H77" s="13">
        <f>D77*'Nädal_47_4-.9.klass'!H77/'Nädal_47_4-.9.klass'!D77</f>
        <v>1.6</v>
      </c>
    </row>
    <row r="78" spans="1:12" ht="18.95" customHeight="1">
      <c r="A78" s="42"/>
      <c r="B78" s="10" t="str">
        <f>'Nädal_47_4-.9.klass'!B78</f>
        <v>Tee, suhkruta</v>
      </c>
      <c r="C78" s="126" t="str">
        <f>'Nädal_47_4-.9.klass'!C78</f>
        <v>Teepuru, vesi</v>
      </c>
      <c r="D78" s="16">
        <v>50</v>
      </c>
      <c r="E78" s="13">
        <f>D78*'Nädal_47_4-.9.klass'!E78/'Nädal_47_4-.9.klass'!D78</f>
        <v>0.2</v>
      </c>
      <c r="F78" s="13">
        <f>D78*'Nädal_47_4-.9.klass'!F78/'Nädal_47_4-.9.klass'!D78</f>
        <v>0</v>
      </c>
      <c r="G78" s="13">
        <f>D78*'Nädal_47_4-.9.klass'!G78/'Nädal_47_4-.9.klass'!D78</f>
        <v>0</v>
      </c>
      <c r="H78" s="13">
        <f>D78*'Nädal_47_4-.9.klass'!H78/'Nädal_47_4-.9.klass'!D78</f>
        <v>0.05</v>
      </c>
    </row>
    <row r="79" spans="1:12" ht="18.95" customHeight="1">
      <c r="A79" s="38"/>
      <c r="B79" s="10" t="str">
        <f>'Nädal_47_4-.9.klass'!B79</f>
        <v>Rukkileiva (3 sorti) - ja sepikutoodete valik(G)</v>
      </c>
      <c r="C79" s="126"/>
      <c r="D79" s="16">
        <v>30</v>
      </c>
      <c r="E79" s="13">
        <f>D79*'Nädal_47_4-.9.klass'!E79/'Nädal_47_4-.9.klass'!D79</f>
        <v>73.86</v>
      </c>
      <c r="F79" s="13">
        <f>D79*'Nädal_47_4-.9.klass'!F79/'Nädal_47_4-.9.klass'!D79</f>
        <v>15.69</v>
      </c>
      <c r="G79" s="13">
        <f>D79*'Nädal_47_4-.9.klass'!G79/'Nädal_47_4-.9.klass'!D79</f>
        <v>0.6</v>
      </c>
      <c r="H79" s="13">
        <f>D79*'Nädal_47_4-.9.klass'!H79/'Nädal_47_4-.9.klass'!D79</f>
        <v>2.145</v>
      </c>
    </row>
    <row r="80" spans="1:12" ht="18.95" customHeight="1">
      <c r="A80" s="38"/>
      <c r="B80" s="10" t="str">
        <f>'Nädal_47_4-.9.klass'!B80</f>
        <v>Õun(mahe)</v>
      </c>
      <c r="C80" s="126"/>
      <c r="D80" s="16">
        <v>50</v>
      </c>
      <c r="E80" s="13">
        <f>D80*'Nädal_47_4-.9.klass'!E80/'Nädal_47_4-.9.klass'!D80</f>
        <v>24.038</v>
      </c>
      <c r="F80" s="13">
        <f>D80*'Nädal_47_4-.9.klass'!F80/'Nädal_47_4-.9.klass'!D80</f>
        <v>6.74</v>
      </c>
      <c r="G80" s="13">
        <f>D80*'Nädal_47_4-.9.klass'!G80/'Nädal_47_4-.9.klass'!D80</f>
        <v>0</v>
      </c>
      <c r="H80" s="13">
        <f>D80*'Nädal_47_4-.9.klass'!H80/'Nädal_47_4-.9.klass'!D80</f>
        <v>0</v>
      </c>
    </row>
    <row r="81" spans="1:8" ht="18.95" customHeight="1">
      <c r="A81" s="321" t="s">
        <v>10</v>
      </c>
      <c r="B81" s="322"/>
      <c r="C81" s="323"/>
      <c r="D81" s="224"/>
      <c r="E81" s="44">
        <f>SUM(E66:E80)</f>
        <v>782.61465000000021</v>
      </c>
      <c r="F81" s="44">
        <f>SUM(F66:F80)</f>
        <v>118.15479999999998</v>
      </c>
      <c r="G81" s="44">
        <f>SUM(G66:G80)</f>
        <v>24.563100000000002</v>
      </c>
      <c r="H81" s="44">
        <f>SUM(H66:H80)</f>
        <v>27.547400000000003</v>
      </c>
    </row>
    <row r="82" spans="1:8" ht="18.95" customHeight="1">
      <c r="A82" s="300" t="s">
        <v>15</v>
      </c>
      <c r="B82" s="301"/>
      <c r="C82" s="301"/>
      <c r="D82" s="302"/>
      <c r="E82" s="222">
        <f>AVERAGE(E23,E35,E52,E64,E81)</f>
        <v>854.68341666666697</v>
      </c>
      <c r="F82" s="45">
        <f>AVERAGE(F23,F35,F52,F64,F81)</f>
        <v>109.38329666666667</v>
      </c>
      <c r="G82" s="45">
        <f>AVERAGE(G23,G35,G52,G64,G81)</f>
        <v>34.848886666666665</v>
      </c>
      <c r="H82" s="45">
        <f>AVERAGE(H23,H35,H52,H64,H81)</f>
        <v>30.444233333333337</v>
      </c>
    </row>
    <row r="83" spans="1:8" ht="18.95" customHeight="1">
      <c r="A83" s="226"/>
      <c r="B83" s="225"/>
      <c r="C83" s="303" t="s">
        <v>171</v>
      </c>
      <c r="D83" s="304"/>
      <c r="E83" s="223"/>
      <c r="F83" s="127">
        <f>(F82*4)/E82*100</f>
        <v>51.192427293497836</v>
      </c>
      <c r="G83" s="127">
        <f>(G82*9)/E82*100</f>
        <v>36.696626362919353</v>
      </c>
      <c r="H83" s="127">
        <f>(H82*4)/E82*100</f>
        <v>14.248191898735211</v>
      </c>
    </row>
    <row r="84" spans="1:8" ht="18.95" customHeight="1">
      <c r="A84" s="227"/>
      <c r="B84" s="273"/>
      <c r="C84" s="292" t="s">
        <v>165</v>
      </c>
      <c r="D84" s="293"/>
      <c r="E84" s="223" t="s">
        <v>191</v>
      </c>
      <c r="F84" s="127" t="s">
        <v>168</v>
      </c>
      <c r="G84" s="127" t="s">
        <v>169</v>
      </c>
      <c r="H84" s="127" t="s">
        <v>170</v>
      </c>
    </row>
    <row r="85" spans="1:8" ht="18.95" customHeight="1">
      <c r="A85" s="313" t="s">
        <v>16</v>
      </c>
      <c r="B85" s="313"/>
      <c r="C85" s="313"/>
      <c r="D85" s="313"/>
      <c r="E85" s="314"/>
      <c r="F85" s="314"/>
      <c r="G85" s="314"/>
      <c r="H85" s="314"/>
    </row>
    <row r="86" spans="1:8" ht="18.95" customHeight="1">
      <c r="A86" s="315" t="s">
        <v>146</v>
      </c>
      <c r="B86" s="316"/>
      <c r="C86" s="316"/>
      <c r="D86" s="316"/>
      <c r="E86" s="316"/>
      <c r="F86" s="316"/>
      <c r="G86" s="316"/>
      <c r="H86" s="317"/>
    </row>
    <row r="87" spans="1:8" ht="18.95" customHeight="1">
      <c r="A87" s="318" t="s">
        <v>193</v>
      </c>
      <c r="B87" s="319"/>
      <c r="C87" s="319"/>
      <c r="D87" s="319"/>
      <c r="E87" s="319"/>
      <c r="F87" s="319"/>
      <c r="G87" s="319"/>
      <c r="H87" s="320"/>
    </row>
    <row r="88" spans="1:8" ht="18.95" customHeight="1">
      <c r="A88" s="294" t="s">
        <v>192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147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4" t="s">
        <v>154</v>
      </c>
      <c r="B90" s="295"/>
      <c r="C90" s="295"/>
      <c r="D90" s="295"/>
      <c r="E90" s="295"/>
      <c r="F90" s="295"/>
      <c r="G90" s="295"/>
      <c r="H90" s="296"/>
    </row>
    <row r="91" spans="1:8" ht="18.95" customHeight="1">
      <c r="A91" s="297" t="s">
        <v>17</v>
      </c>
      <c r="B91" s="297"/>
      <c r="C91" s="297"/>
      <c r="D91" s="297"/>
      <c r="E91" s="297"/>
      <c r="F91" s="297"/>
      <c r="G91" s="297"/>
      <c r="H91" s="297"/>
    </row>
    <row r="92" spans="1:8" ht="18.95" customHeight="1">
      <c r="A92" s="164" t="s">
        <v>148</v>
      </c>
      <c r="B92" s="166" t="s">
        <v>149</v>
      </c>
      <c r="C92" s="166"/>
      <c r="D92" s="166"/>
      <c r="E92" s="167"/>
      <c r="F92" s="167"/>
      <c r="G92" s="167"/>
      <c r="H92" s="168"/>
    </row>
    <row r="93" spans="1:8" ht="18.95" customHeight="1">
      <c r="A93" s="165" t="s">
        <v>150</v>
      </c>
      <c r="B93" s="169" t="s">
        <v>151</v>
      </c>
      <c r="C93" s="169"/>
      <c r="D93" s="169"/>
      <c r="E93" s="170"/>
      <c r="F93" s="170"/>
      <c r="G93" s="170"/>
      <c r="H93" s="171"/>
    </row>
    <row r="94" spans="1:8" ht="18.95" customHeight="1">
      <c r="A94" s="172" t="s">
        <v>152</v>
      </c>
      <c r="B94" s="173" t="s">
        <v>153</v>
      </c>
      <c r="C94" s="173"/>
      <c r="D94" s="173"/>
      <c r="E94" s="174"/>
      <c r="F94" s="174"/>
      <c r="G94" s="174"/>
      <c r="H94" s="175"/>
    </row>
  </sheetData>
  <mergeCells count="17">
    <mergeCell ref="A89:H89"/>
    <mergeCell ref="C84:D84"/>
    <mergeCell ref="A90:H90"/>
    <mergeCell ref="A91:H91"/>
    <mergeCell ref="A1:B5"/>
    <mergeCell ref="A6:B6"/>
    <mergeCell ref="A82:D82"/>
    <mergeCell ref="C83:D83"/>
    <mergeCell ref="A81:C81"/>
    <mergeCell ref="A64:C64"/>
    <mergeCell ref="A52:C52"/>
    <mergeCell ref="A35:C35"/>
    <mergeCell ref="A23:C23"/>
    <mergeCell ref="A85:H85"/>
    <mergeCell ref="A86:H86"/>
    <mergeCell ref="A87:H87"/>
    <mergeCell ref="A88:H88"/>
  </mergeCells>
  <pageMargins left="0.7" right="0.7" top="0.75" bottom="0.75" header="0.3" footer="0.3"/>
  <pageSetup paperSize="9" scale="28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3FFA9-26FB-482F-B4CF-E44A82D0FE7E}">
  <sheetPr>
    <pageSetUpPr fitToPage="1"/>
  </sheetPr>
  <dimension ref="A1:W98"/>
  <sheetViews>
    <sheetView topLeftCell="A70" zoomScale="80" zoomScaleNormal="80" workbookViewId="0">
      <selection activeCell="B99" sqref="B99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'KADRIPÄEV_Nädal_48_4.-9.klass'!A7</f>
        <v>48. nädal</v>
      </c>
      <c r="B7" s="96" t="str">
        <f>'KADRIPÄEV_Nädal_48_4.-9.klass'!B7</f>
        <v>24.11-28.11.2025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9"/>
      <c r="B9" s="10" t="str">
        <f>'KADRIPÄEV_Nädal_48_4.-9.klass'!B9</f>
        <v>Magushapu sealihapada seesamiseemnetega</v>
      </c>
      <c r="C9" s="126" t="str">
        <f>'KADRIPÄEV_Nädal_48_4.-9.klass'!C9</f>
        <v>Sealiha, vesi, porgand, mugulsibul, paprika, tomatipasta, ananassimahl, ananass, sidrunimahl, toiduõli, sojakaste, maisitärklis, küüslauk, suhkur, ingverijuur, söögisool, must pipar, seesamiseemned</v>
      </c>
      <c r="D9" s="13">
        <v>75</v>
      </c>
      <c r="E9" s="13">
        <f>D9*'KADRIPÄEV_Nädal_48_4.-9.klass'!E9/'KADRIPÄEV_Nädal_48_4.-9.klass'!D9</f>
        <v>89.75</v>
      </c>
      <c r="F9" s="13">
        <f>D9*'KADRIPÄEV_Nädal_48_4.-9.klass'!F9/'KADRIPÄEV_Nädal_48_4.-9.klass'!D9</f>
        <v>8.3375000000000004</v>
      </c>
      <c r="G9" s="13">
        <f>D9*'KADRIPÄEV_Nädal_48_4.-9.klass'!G9/'KADRIPÄEV_Nädal_48_4.-9.klass'!D9</f>
        <v>3.7250000000000001</v>
      </c>
      <c r="H9" s="13">
        <f>D9*'KADRIPÄEV_Nädal_48_4.-9.klass'!H9/'KADRIPÄEV_Nädal_48_4.-9.klass'!D9</f>
        <v>5.375</v>
      </c>
    </row>
    <row r="10" spans="1:8" ht="30">
      <c r="A10" s="74" t="s">
        <v>9</v>
      </c>
      <c r="B10" s="10" t="str">
        <f>'KADRIPÄEV_Nädal_48_4.-9.klass'!B10</f>
        <v>Edamame oad magushapus kastmes (mahe)</v>
      </c>
      <c r="C10" s="126" t="str">
        <f>'KADRIPÄEV_Nädal_48_4.-9.klass'!C10</f>
        <v>Edamame oad, suhkur, sojakaste, maisitärklis, sidrunimahl, tomatipasta, vesi, porgand, mugulsibul, küüslauk, kuivatatud basiilik</v>
      </c>
      <c r="D10" s="14">
        <v>75</v>
      </c>
      <c r="E10" s="13">
        <f>D10*'KADRIPÄEV_Nädal_48_4.-9.klass'!E10/'KADRIPÄEV_Nädal_48_4.-9.klass'!D10</f>
        <v>85.815750000000008</v>
      </c>
      <c r="F10" s="13">
        <f>D10*'KADRIPÄEV_Nädal_48_4.-9.klass'!F10/'KADRIPÄEV_Nädal_48_4.-9.klass'!D10</f>
        <v>14.19</v>
      </c>
      <c r="G10" s="13">
        <f>D10*'KADRIPÄEV_Nädal_48_4.-9.klass'!G10/'KADRIPÄEV_Nädal_48_4.-9.klass'!D10</f>
        <v>1.9477500000000001</v>
      </c>
      <c r="H10" s="13">
        <f>D10*'KADRIPÄEV_Nädal_48_4.-9.klass'!H10/'KADRIPÄEV_Nädal_48_4.-9.klass'!D10</f>
        <v>3.95025</v>
      </c>
    </row>
    <row r="11" spans="1:8" ht="18.95" customHeight="1">
      <c r="A11" s="15"/>
      <c r="B11" s="10" t="str">
        <f>'KADRIPÄEV_Nädal_48_4.-9.klass'!B11</f>
        <v>Täisterapasta/pasta (G) (mahe)</v>
      </c>
      <c r="C11" s="126" t="str">
        <f>'KADRIPÄEV_Nädal_48_4.-9.klass'!C11</f>
        <v>Täisterapasta, pasta (durumnisujahu, vesi), söögisool, vesi, toiduõli</v>
      </c>
      <c r="D11" s="16">
        <v>100</v>
      </c>
      <c r="E11" s="13">
        <f>D11*'KADRIPÄEV_Nädal_48_4.-9.klass'!E11/'KADRIPÄEV_Nädal_48_4.-9.klass'!D11</f>
        <v>151.33333333333334</v>
      </c>
      <c r="F11" s="13">
        <f>D11*'KADRIPÄEV_Nädal_48_4.-9.klass'!F11/'KADRIPÄEV_Nädal_48_4.-9.klass'!D11</f>
        <v>26.333333333333332</v>
      </c>
      <c r="G11" s="13">
        <f>D11*'KADRIPÄEV_Nädal_48_4.-9.klass'!G11/'KADRIPÄEV_Nädal_48_4.-9.klass'!D11</f>
        <v>2.5833333333333335</v>
      </c>
      <c r="H11" s="13">
        <f>D11*'KADRIPÄEV_Nädal_48_4.-9.klass'!H11/'KADRIPÄEV_Nädal_48_4.-9.klass'!D11</f>
        <v>4.5666666666666664</v>
      </c>
    </row>
    <row r="12" spans="1:8" ht="18.95" customHeight="1">
      <c r="A12" s="17"/>
      <c r="B12" s="10" t="str">
        <f>'KADRIPÄEV_Nädal_48_4.-9.klass'!B12</f>
        <v>Riis, aurutatud (mahe)</v>
      </c>
      <c r="C12" s="126" t="str">
        <f>'KADRIPÄEV_Nädal_48_4.-9.klass'!C12</f>
        <v xml:space="preserve">Riis, vesi, söögisool </v>
      </c>
      <c r="D12" s="16">
        <v>100</v>
      </c>
      <c r="E12" s="13">
        <f>D12*'KADRIPÄEV_Nädal_48_4.-9.klass'!E12/'KADRIPÄEV_Nädal_48_4.-9.klass'!D12</f>
        <v>157.70200000000003</v>
      </c>
      <c r="F12" s="13">
        <f>D12*'KADRIPÄEV_Nädal_48_4.-9.klass'!F12/'KADRIPÄEV_Nädal_48_4.-9.klass'!D12</f>
        <v>26.875999999999998</v>
      </c>
      <c r="G12" s="13">
        <f>D12*'KADRIPÄEV_Nädal_48_4.-9.klass'!G12/'KADRIPÄEV_Nädal_48_4.-9.klass'!D12</f>
        <v>4.742</v>
      </c>
      <c r="H12" s="13">
        <f>D12*'KADRIPÄEV_Nädal_48_4.-9.klass'!H12/'KADRIPÄEV_Nädal_48_4.-9.klass'!D12</f>
        <v>2.2770000000000001</v>
      </c>
    </row>
    <row r="13" spans="1:8" ht="18.95" customHeight="1">
      <c r="A13" s="17"/>
      <c r="B13" s="10" t="str">
        <f>'KADRIPÄEV_Nädal_48_4.-9.klass'!B13</f>
        <v>Miniporgandid, aurutatud</v>
      </c>
      <c r="C13" s="126" t="str">
        <f>'KADRIPÄEV_Nädal_48_4.-9.klass'!C13</f>
        <v>Miniporgand, vesi, söögisool</v>
      </c>
      <c r="D13" s="16">
        <v>100</v>
      </c>
      <c r="E13" s="13">
        <f>D13*'KADRIPÄEV_Nädal_48_4.-9.klass'!E13/'KADRIPÄEV_Nädal_48_4.-9.klass'!D13</f>
        <v>32.4</v>
      </c>
      <c r="F13" s="13">
        <f>D13*'KADRIPÄEV_Nädal_48_4.-9.klass'!F13/'KADRIPÄEV_Nädal_48_4.-9.klass'!D13</f>
        <v>8.5</v>
      </c>
      <c r="G13" s="13">
        <f>D13*'KADRIPÄEV_Nädal_48_4.-9.klass'!G13/'KADRIPÄEV_Nädal_48_4.-9.klass'!D13</f>
        <v>0.2</v>
      </c>
      <c r="H13" s="13">
        <f>D13*'KADRIPÄEV_Nädal_48_4.-9.klass'!H13/'KADRIPÄEV_Nädal_48_4.-9.klass'!D13</f>
        <v>0.6</v>
      </c>
    </row>
    <row r="14" spans="1:8" ht="18.95" customHeight="1">
      <c r="A14" s="17"/>
      <c r="B14" s="10" t="str">
        <f>'KADRIPÄEV_Nädal_48_4.-9.klass'!B14</f>
        <v>Hiina kapsa salat roheliste hernestega</v>
      </c>
      <c r="C14" s="126" t="str">
        <f>'KADRIPÄEV_Nädal_48_4.-9.klass'!C14</f>
        <v>Hiina kapsas, roheline hernes</v>
      </c>
      <c r="D14" s="16">
        <v>100</v>
      </c>
      <c r="E14" s="13">
        <f>D14*'KADRIPÄEV_Nädal_48_4.-9.klass'!E14/'KADRIPÄEV_Nädal_48_4.-9.klass'!D14</f>
        <v>50.2</v>
      </c>
      <c r="F14" s="13">
        <f>D14*'KADRIPÄEV_Nädal_48_4.-9.klass'!F14/'KADRIPÄEV_Nädal_48_4.-9.klass'!D14</f>
        <v>5.66</v>
      </c>
      <c r="G14" s="13">
        <f>D14*'KADRIPÄEV_Nädal_48_4.-9.klass'!G14/'KADRIPÄEV_Nädal_48_4.-9.klass'!D14</f>
        <v>0.4</v>
      </c>
      <c r="H14" s="13">
        <f>D14*'KADRIPÄEV_Nädal_48_4.-9.klass'!H14/'KADRIPÄEV_Nädal_48_4.-9.klass'!D14</f>
        <v>3.9</v>
      </c>
    </row>
    <row r="15" spans="1:8" ht="18.95" customHeight="1">
      <c r="A15" s="17"/>
      <c r="B15" s="10" t="str">
        <f>'KADRIPÄEV_Nädal_48_4.-9.klass'!B15</f>
        <v>Porgand, šampinjonid küüslauguga, valge redis</v>
      </c>
      <c r="C15" s="126"/>
      <c r="D15" s="16">
        <v>100</v>
      </c>
      <c r="E15" s="13">
        <f>D15*'KADRIPÄEV_Nädal_48_4.-9.klass'!E15/'KADRIPÄEV_Nädal_48_4.-9.klass'!D15</f>
        <v>31.1</v>
      </c>
      <c r="F15" s="13">
        <f>D15*'KADRIPÄEV_Nädal_48_4.-9.klass'!F15/'KADRIPÄEV_Nädal_48_4.-9.klass'!D15</f>
        <v>4.67</v>
      </c>
      <c r="G15" s="13">
        <f>D15*'KADRIPÄEV_Nädal_48_4.-9.klass'!G15/'KADRIPÄEV_Nädal_48_4.-9.klass'!D15</f>
        <v>0.46899999999999997</v>
      </c>
      <c r="H15" s="13">
        <f>D15*'KADRIPÄEV_Nädal_48_4.-9.klass'!H15/'KADRIPÄEV_Nädal_48_4.-9.klass'!D15</f>
        <v>1.45</v>
      </c>
    </row>
    <row r="16" spans="1:8" ht="18.95" customHeight="1">
      <c r="A16" s="17"/>
      <c r="B16" s="10" t="str">
        <f>'KADRIPÄEV_Nädal_48_4.-9.klass'!B16</f>
        <v>Seemnesegu (mahe)</v>
      </c>
      <c r="C16" s="126" t="str">
        <f>'KADRIPÄEV_Nädal_48_4.-9.klass'!C16</f>
        <v>Kõrvitsaseemned, päevalilleseemned, seesamiseemned</v>
      </c>
      <c r="D16" s="16">
        <v>10</v>
      </c>
      <c r="E16" s="13">
        <f>D16*'KADRIPÄEV_Nädal_48_4.-9.klass'!E16/'KADRIPÄEV_Nädal_48_4.-9.klass'!D16</f>
        <v>60.8767</v>
      </c>
      <c r="F16" s="13">
        <f>D16*'KADRIPÄEV_Nädal_48_4.-9.klass'!F16/'KADRIPÄEV_Nädal_48_4.-9.klass'!D16</f>
        <v>1.28</v>
      </c>
      <c r="G16" s="13">
        <f>D16*'KADRIPÄEV_Nädal_48_4.-9.klass'!G16/'KADRIPÄEV_Nädal_48_4.-9.klass'!D16</f>
        <v>5.1566999999999998</v>
      </c>
      <c r="H16" s="13">
        <f>D16*'KADRIPÄEV_Nädal_48_4.-9.klass'!H16/'KADRIPÄEV_Nädal_48_4.-9.klass'!D16</f>
        <v>2.8232999999999993</v>
      </c>
    </row>
    <row r="17" spans="1:23" ht="18.95" customHeight="1">
      <c r="A17" s="17"/>
      <c r="B17" s="10" t="str">
        <f>'KADRIPÄEV_Nädal_48_4.-9.klass'!B17</f>
        <v>Külm jogurtikaste maitserohelisega</v>
      </c>
      <c r="C17" s="126" t="str">
        <f>'KADRIPÄEV_Nädal_48_4.-9.klass'!C17</f>
        <v>Maitsestamata jogurt, roheline sibul, till, värske</v>
      </c>
      <c r="D17" s="16">
        <v>15</v>
      </c>
      <c r="E17" s="13">
        <f>D17*'KADRIPÄEV_Nädal_48_4.-9.klass'!E17/'KADRIPÄEV_Nädal_48_4.-9.klass'!D17</f>
        <v>8.51145</v>
      </c>
      <c r="F17" s="13">
        <f>D17*'KADRIPÄEV_Nädal_48_4.-9.klass'!F17/'KADRIPÄEV_Nädal_48_4.-9.klass'!D17</f>
        <v>0.72270000000000001</v>
      </c>
      <c r="G17" s="13">
        <f>D17*'KADRIPÄEV_Nädal_48_4.-9.klass'!G17/'KADRIPÄEV_Nädal_48_4.-9.klass'!D17</f>
        <v>0.39960000000000001</v>
      </c>
      <c r="H17" s="13">
        <f>D17*'KADRIPÄEV_Nädal_48_4.-9.klass'!H17/'KADRIPÄEV_Nädal_48_4.-9.klass'!D17</f>
        <v>0.5091</v>
      </c>
    </row>
    <row r="18" spans="1:23" ht="18.95" customHeight="1">
      <c r="A18" s="17"/>
      <c r="B18" s="10" t="str">
        <f>'KADRIPÄEV_Nädal_48_4.-9.klass'!B18</f>
        <v>Piimatooted (piim, keefir) (L)</v>
      </c>
      <c r="C18" s="126"/>
      <c r="D18" s="16">
        <v>50</v>
      </c>
      <c r="E18" s="13">
        <f>D18*'KADRIPÄEV_Nädal_48_4.-9.klass'!E18/'KADRIPÄEV_Nädal_48_4.-9.klass'!D18</f>
        <v>28.195</v>
      </c>
      <c r="F18" s="13">
        <f>D18*'KADRIPÄEV_Nädal_48_4.-9.klass'!F18/'KADRIPÄEV_Nädal_48_4.-9.klass'!D18</f>
        <v>2.4375</v>
      </c>
      <c r="G18" s="13">
        <f>D18*'KADRIPÄEV_Nädal_48_4.-9.klass'!G18/'KADRIPÄEV_Nädal_48_4.-9.klass'!D18</f>
        <v>1.2849999999999999</v>
      </c>
      <c r="H18" s="13">
        <f>D18*'KADRIPÄEV_Nädal_48_4.-9.klass'!H18/'KADRIPÄEV_Nädal_48_4.-9.klass'!D18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7"/>
      <c r="B19" s="10" t="str">
        <f>'KADRIPÄEV_Nädal_48_4.-9.klass'!B19</f>
        <v>Joogijogurt, maitsestatud (L)</v>
      </c>
      <c r="C19" s="126" t="str">
        <f>'KADRIPÄEV_Nädal_48_4.-9.klass'!C19</f>
        <v>Maitsestamata jogurt, naturaalne marjapüree</v>
      </c>
      <c r="D19" s="16">
        <v>50</v>
      </c>
      <c r="E19" s="13">
        <f>D19*'KADRIPÄEV_Nädal_48_4.-9.klass'!E19/'KADRIPÄEV_Nädal_48_4.-9.klass'!D19</f>
        <v>37.372999999999998</v>
      </c>
      <c r="F19" s="13">
        <f>D19*'KADRIPÄEV_Nädal_48_4.-9.klass'!F19/'KADRIPÄEV_Nädal_48_4.-9.klass'!D19</f>
        <v>6.0614999999999997</v>
      </c>
      <c r="G19" s="13">
        <f>D19*'KADRIPÄEV_Nädal_48_4.-9.klass'!G19/'KADRIPÄEV_Nädal_48_4.-9.klass'!D19</f>
        <v>0.75</v>
      </c>
      <c r="H19" s="13">
        <f>D19*'KADRIPÄEV_Nädal_48_4.-9.klass'!H19/'KADRIPÄEV_Nädal_48_4.-9.klass'!D19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7"/>
      <c r="B20" s="10" t="str">
        <f>'KADRIPÄEV_Nädal_48_4.-9.klass'!B20</f>
        <v>Tee, suhkruta</v>
      </c>
      <c r="C20" s="126" t="str">
        <f>'KADRIPÄEV_Nädal_48_4.-9.klass'!C20</f>
        <v>Teepuru, vesi</v>
      </c>
      <c r="D20" s="16">
        <v>50</v>
      </c>
      <c r="E20" s="13">
        <f>D20*'KADRIPÄEV_Nädal_48_4.-9.klass'!E20/'KADRIPÄEV_Nädal_48_4.-9.klass'!D20</f>
        <v>0.2</v>
      </c>
      <c r="F20" s="13">
        <f>D20*'KADRIPÄEV_Nädal_48_4.-9.klass'!F20/'KADRIPÄEV_Nädal_48_4.-9.klass'!D20</f>
        <v>0</v>
      </c>
      <c r="G20" s="13">
        <f>D20*'KADRIPÄEV_Nädal_48_4.-9.klass'!G20/'KADRIPÄEV_Nädal_48_4.-9.klass'!D20</f>
        <v>0</v>
      </c>
      <c r="H20" s="13">
        <f>D20*'KADRIPÄEV_Nädal_48_4.-9.klass'!H20/'KADRIPÄEV_Nädal_48_4.-9.klass'!D20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7"/>
      <c r="B21" s="10" t="str">
        <f>'KADRIPÄEV_Nädal_48_4.-9.klass'!B21</f>
        <v>Rukkileiva (3 sorti) - ja sepikutoodete valik(G)</v>
      </c>
      <c r="C21" s="126"/>
      <c r="D21" s="16">
        <v>50</v>
      </c>
      <c r="E21" s="13">
        <f>D21*'KADRIPÄEV_Nädal_48_4.-9.klass'!E21/'KADRIPÄEV_Nädal_48_4.-9.klass'!D21</f>
        <v>123.1</v>
      </c>
      <c r="F21" s="13">
        <f>D21*'KADRIPÄEV_Nädal_48_4.-9.klass'!F21/'KADRIPÄEV_Nädal_48_4.-9.klass'!D21</f>
        <v>26.15</v>
      </c>
      <c r="G21" s="13">
        <f>D21*'KADRIPÄEV_Nädal_48_4.-9.klass'!G21/'KADRIPÄEV_Nädal_48_4.-9.klass'!D21</f>
        <v>1</v>
      </c>
      <c r="H21" s="13">
        <f>D21*'KADRIPÄEV_Nädal_48_4.-9.klass'!H21/'KADRIPÄEV_Nädal_48_4.-9.klass'!D21</f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7"/>
      <c r="B22" s="10" t="str">
        <f>'KADRIPÄEV_Nädal_48_4.-9.klass'!B22</f>
        <v>Õun (mahe)</v>
      </c>
      <c r="C22" s="126"/>
      <c r="D22" s="16">
        <v>50</v>
      </c>
      <c r="E22" s="13">
        <f>D22*'KADRIPÄEV_Nädal_48_4.-9.klass'!E22/'KADRIPÄEV_Nädal_48_4.-9.klass'!D22</f>
        <v>24.038</v>
      </c>
      <c r="F22" s="13">
        <f>D22*'KADRIPÄEV_Nädal_48_4.-9.klass'!F22/'KADRIPÄEV_Nädal_48_4.-9.klass'!D22</f>
        <v>6.74</v>
      </c>
      <c r="G22" s="13">
        <f>D22*'KADRIPÄEV_Nädal_48_4.-9.klass'!G22/'KADRIPÄEV_Nädal_48_4.-9.klass'!D22</f>
        <v>0</v>
      </c>
      <c r="H22" s="13">
        <f>D22*'KADRIPÄEV_Nädal_48_4.-9.klass'!H22/'KADRIPÄEV_Nädal_48_4.-9.klass'!D22</f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880.59523333333357</v>
      </c>
      <c r="F23" s="69">
        <f>SUM(F9:F22)</f>
        <v>137.95853333333332</v>
      </c>
      <c r="G23" s="69">
        <f>SUM(G9:G22)</f>
        <v>22.658383333333333</v>
      </c>
      <c r="H23" s="69">
        <f>SUM(H9:H22)</f>
        <v>32.396316666666671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243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24"/>
      <c r="B25" s="10" t="str">
        <f>'KADRIPÄEV_Nädal_48_4.-9.klass'!B25</f>
        <v xml:space="preserve">Ahjukana röstitud köögiviljadega </v>
      </c>
      <c r="C25" s="126" t="str">
        <f>'KADRIPÄEV_Nädal_48_4.-9.klass'!C25</f>
        <v xml:space="preserve">Kanaliha, porgand, pastinaak, kaalikas, valge peakapsas, mugulsibul, söögisool, must pipar, jahvatatud paprika, petersell, toiduõli, vesi </v>
      </c>
      <c r="D25" s="13">
        <v>75</v>
      </c>
      <c r="E25" s="13">
        <f>D25*'KADRIPÄEV_Nädal_48_4.-9.klass'!E25/'KADRIPÄEV_Nädal_48_4.-9.klass'!D25</f>
        <v>60</v>
      </c>
      <c r="F25" s="13">
        <f>D25*'KADRIPÄEV_Nädal_48_4.-9.klass'!F25/'KADRIPÄEV_Nädal_48_4.-9.klass'!D25</f>
        <v>3.7982142857142849</v>
      </c>
      <c r="G25" s="13">
        <f>D25*'KADRIPÄEV_Nädal_48_4.-9.klass'!G25/'KADRIPÄEV_Nädal_48_4.-9.klass'!D25</f>
        <v>2.962499999999999</v>
      </c>
      <c r="H25" s="13">
        <f>D25*'KADRIPÄEV_Nädal_48_4.-9.klass'!H25/'KADRIPÄEV_Nädal_48_4.-9.klass'!D25</f>
        <v>3.5839285714285709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74" t="s">
        <v>9</v>
      </c>
      <c r="B26" s="10" t="str">
        <f>'KADRIPÄEV_Nädal_48_4.-9.klass'!B26</f>
        <v>Koorene köögiviljakaste (G, L)</v>
      </c>
      <c r="C26" s="126" t="str">
        <f>'KADRIPÄEV_Nädal_48_4.-9.klass'!C26</f>
        <v>Lillkapsas, brokoli, porgand, suvikõrvits, mugulsibul, toiduõli, nisujahu, piim, juust, söögisool, valge pipar, muskaatpähkel, vesi</v>
      </c>
      <c r="D26" s="14">
        <v>75</v>
      </c>
      <c r="E26" s="13">
        <f>D26*'KADRIPÄEV_Nädal_48_4.-9.klass'!E26/'KADRIPÄEV_Nädal_48_4.-9.klass'!D26</f>
        <v>70.5</v>
      </c>
      <c r="F26" s="13">
        <f>D26*'KADRIPÄEV_Nädal_48_4.-9.klass'!F26/'KADRIPÄEV_Nädal_48_4.-9.klass'!D26</f>
        <v>4.875</v>
      </c>
      <c r="G26" s="13">
        <f>D26*'KADRIPÄEV_Nädal_48_4.-9.klass'!G26/'KADRIPÄEV_Nädal_48_4.-9.klass'!D26</f>
        <v>3.7874999999999996</v>
      </c>
      <c r="H26" s="13">
        <f>D26*'KADRIPÄEV_Nädal_48_4.-9.klass'!H26/'KADRIPÄEV_Nädal_48_4.-9.klass'!D26</f>
        <v>3.7874999999999996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s="26" customFormat="1" ht="18.95" customHeight="1">
      <c r="A27" s="24"/>
      <c r="B27" s="10" t="str">
        <f>'KADRIPÄEV_Nädal_48_4.-9.klass'!B27</f>
        <v>Kartulipüree (G)</v>
      </c>
      <c r="C27" s="126" t="str">
        <f>'KADRIPÄEV_Nädal_48_4.-9.klass'!C27</f>
        <v>Kartul, või, piim, söögisool, vesi</v>
      </c>
      <c r="D27" s="16">
        <v>100</v>
      </c>
      <c r="E27" s="13">
        <f>D27*'KADRIPÄEV_Nädal_48_4.-9.klass'!E27/'KADRIPÄEV_Nädal_48_4.-9.klass'!D27</f>
        <v>46.215400000000002</v>
      </c>
      <c r="F27" s="13">
        <f>D27*'KADRIPÄEV_Nädal_48_4.-9.klass'!F27/'KADRIPÄEV_Nädal_48_4.-9.klass'!D27</f>
        <v>6.6980000000000004</v>
      </c>
      <c r="G27" s="13">
        <f>D27*'KADRIPÄEV_Nädal_48_4.-9.klass'!G27/'KADRIPÄEV_Nädal_48_4.-9.klass'!D27</f>
        <v>2.097</v>
      </c>
      <c r="H27" s="13">
        <f>D27*'KADRIPÄEV_Nädal_48_4.-9.klass'!H27/'KADRIPÄEV_Nädal_48_4.-9.klass'!D27</f>
        <v>1.7280000000000002</v>
      </c>
      <c r="J27" s="27"/>
      <c r="K27" s="27"/>
      <c r="L27" s="27"/>
      <c r="M27" s="27"/>
      <c r="N27" s="27"/>
      <c r="O27" s="27"/>
      <c r="P27" s="27"/>
    </row>
    <row r="28" spans="1:23" s="26" customFormat="1" ht="18.95" customHeight="1">
      <c r="A28" s="24"/>
      <c r="B28" s="10" t="str">
        <f>'KADRIPÄEV_Nädal_48_4.-9.klass'!B28</f>
        <v xml:space="preserve">Tatar, aurutatud </v>
      </c>
      <c r="C28" s="126" t="str">
        <f>'KADRIPÄEV_Nädal_48_4.-9.klass'!C28</f>
        <v>Tatar, vesi, söögisool, toiduõli</v>
      </c>
      <c r="D28" s="16">
        <v>100</v>
      </c>
      <c r="E28" s="13">
        <f>D28*'KADRIPÄEV_Nädal_48_4.-9.klass'!E28/'KADRIPÄEV_Nädal_48_4.-9.klass'!D28</f>
        <v>118.252</v>
      </c>
      <c r="F28" s="13">
        <f>D28*'KADRIPÄEV_Nädal_48_4.-9.klass'!F28/'KADRIPÄEV_Nädal_48_4.-9.klass'!D28</f>
        <v>8.1539999999999999</v>
      </c>
      <c r="G28" s="13">
        <f>D28*'KADRIPÄEV_Nädal_48_4.-9.klass'!G28/'KADRIPÄEV_Nädal_48_4.-9.klass'!D28</f>
        <v>7.8920000000000003</v>
      </c>
      <c r="H28" s="13">
        <f>D28*'KADRIPÄEV_Nädal_48_4.-9.klass'!H28/'KADRIPÄEV_Nädal_48_4.-9.klass'!D28</f>
        <v>3.7460000000000004</v>
      </c>
      <c r="I28" s="28"/>
      <c r="J28" s="27"/>
      <c r="K28" s="27"/>
      <c r="L28" s="27"/>
      <c r="M28" s="27"/>
      <c r="N28" s="27"/>
      <c r="O28" s="27"/>
      <c r="P28" s="29"/>
    </row>
    <row r="29" spans="1:23" s="26" customFormat="1" ht="18.95" customHeight="1">
      <c r="A29" s="205"/>
      <c r="B29" s="10" t="str">
        <f>'KADRIPÄEV_Nädal_48_4.-9.klass'!B29</f>
        <v>Kõrvits, röstitud</v>
      </c>
      <c r="C29" s="126" t="str">
        <f>'KADRIPÄEV_Nädal_48_4.-9.klass'!C29</f>
        <v>Kõrvits, toiduõli, söögisool</v>
      </c>
      <c r="D29" s="133">
        <v>100</v>
      </c>
      <c r="E29" s="13">
        <f>D29*'KADRIPÄEV_Nädal_48_4.-9.klass'!E29/'KADRIPÄEV_Nädal_48_4.-9.klass'!D29</f>
        <v>43.4</v>
      </c>
      <c r="F29" s="13">
        <f>E29*'KADRIPÄEV_Nädal_48_4.-9.klass'!F29/'KADRIPÄEV_Nädal_48_4.-9.klass'!E29</f>
        <v>2.14</v>
      </c>
      <c r="G29" s="13">
        <f>F29*'KADRIPÄEV_Nädal_48_4.-9.klass'!G29/'KADRIPÄEV_Nädal_48_4.-9.klass'!F29</f>
        <v>3.32</v>
      </c>
      <c r="H29" s="13">
        <f>G29*'KADRIPÄEV_Nädal_48_4.-9.klass'!H29/'KADRIPÄEV_Nädal_48_4.-9.klass'!G29</f>
        <v>0.64400000000000002</v>
      </c>
      <c r="I29" s="28"/>
      <c r="J29" s="27"/>
      <c r="K29" s="27"/>
      <c r="L29" s="27"/>
      <c r="M29" s="27"/>
      <c r="N29" s="27"/>
      <c r="O29" s="27"/>
      <c r="P29" s="29"/>
    </row>
    <row r="30" spans="1:23" s="26" customFormat="1" ht="18.95" customHeight="1">
      <c r="A30" s="24"/>
      <c r="B30" s="10" t="str">
        <f>'KADRIPÄEV_Nädal_48_4.-9.klass'!B30</f>
        <v>Hapukapsa-porgandisalat</v>
      </c>
      <c r="C30" s="126" t="str">
        <f>'KADRIPÄEV_Nädal_48_4.-9.klass'!C30</f>
        <v>Hapukapsas (valge peakapsas, söögisool, suhkur), porgand</v>
      </c>
      <c r="D30" s="16">
        <v>100</v>
      </c>
      <c r="E30" s="13">
        <f>D30*'KADRIPÄEV_Nädal_48_4.-9.klass'!E30/'KADRIPÄEV_Nädal_48_4.-9.klass'!D30</f>
        <v>36.753</v>
      </c>
      <c r="F30" s="13">
        <f>D30*'KADRIPÄEV_Nädal_48_4.-9.klass'!F30/'KADRIPÄEV_Nädal_48_4.-9.klass'!D30</f>
        <v>8.9169999999999998</v>
      </c>
      <c r="G30" s="13">
        <f>D30*'KADRIPÄEV_Nädal_48_4.-9.klass'!G30/'KADRIPÄEV_Nädal_48_4.-9.klass'!D30</f>
        <v>0.3</v>
      </c>
      <c r="H30" s="13">
        <f>D30*'KADRIPÄEV_Nädal_48_4.-9.klass'!H30/'KADRIPÄEV_Nädal_48_4.-9.klass'!D30</f>
        <v>1.1000000000000001</v>
      </c>
      <c r="I30" s="28"/>
      <c r="J30" s="27"/>
      <c r="K30" s="27"/>
      <c r="L30" s="27"/>
      <c r="M30" s="27"/>
      <c r="N30" s="27"/>
      <c r="O30" s="27"/>
      <c r="P30" s="27"/>
    </row>
    <row r="31" spans="1:23" ht="18.95" customHeight="1">
      <c r="A31" s="25"/>
      <c r="B31" s="10" t="str">
        <f>'KADRIPÄEV_Nädal_48_4.-9.klass'!B31</f>
        <v>Peet, hernes, kaalikas</v>
      </c>
      <c r="C31" s="126" t="str">
        <f>'KADRIPÄEV_Nädal_48_4.-9.klass'!C31</f>
        <v>Keedetud peet, hernes, kaalikas</v>
      </c>
      <c r="D31" s="16">
        <v>100</v>
      </c>
      <c r="E31" s="13">
        <f>D31*'KADRIPÄEV_Nädal_48_4.-9.klass'!E31/'KADRIPÄEV_Nädal_48_4.-9.klass'!D31</f>
        <v>55.1</v>
      </c>
      <c r="F31" s="13">
        <f>D31*'KADRIPÄEV_Nädal_48_4.-9.klass'!F31/'KADRIPÄEV_Nädal_48_4.-9.klass'!D31</f>
        <v>7.97</v>
      </c>
      <c r="G31" s="13">
        <f>D31*'KADRIPÄEV_Nädal_48_4.-9.klass'!G31/'KADRIPÄEV_Nädal_48_4.-9.klass'!D31</f>
        <v>0.3</v>
      </c>
      <c r="H31" s="13">
        <f>D31*'KADRIPÄEV_Nädal_48_4.-9.klass'!H31/'KADRIPÄEV_Nädal_48_4.-9.klass'!D31</f>
        <v>3.03</v>
      </c>
      <c r="I31" s="18"/>
      <c r="J31" s="20"/>
      <c r="K31" s="20"/>
      <c r="L31" s="20"/>
      <c r="M31" s="20"/>
      <c r="N31" s="20"/>
      <c r="O31" s="20"/>
      <c r="P31" s="20"/>
    </row>
    <row r="32" spans="1:23" ht="18.95" customHeight="1">
      <c r="A32" s="25"/>
      <c r="B32" s="10" t="str">
        <f>'KADRIPÄEV_Nädal_48_4.-9.klass'!B32</f>
        <v>Seemnesegu (mahe)</v>
      </c>
      <c r="C32" s="126" t="str">
        <f>'KADRIPÄEV_Nädal_48_4.-9.klass'!C32</f>
        <v>Kõrvitsaseemned, päevalilleseemned, seesamiseemned</v>
      </c>
      <c r="D32" s="16">
        <v>10</v>
      </c>
      <c r="E32" s="13">
        <f>D32*'KADRIPÄEV_Nädal_48_4.-9.klass'!E32/'KADRIPÄEV_Nädal_48_4.-9.klass'!D32</f>
        <v>60.8767</v>
      </c>
      <c r="F32" s="13">
        <f>D32*'KADRIPÄEV_Nädal_48_4.-9.klass'!F32/'KADRIPÄEV_Nädal_48_4.-9.klass'!D32</f>
        <v>1.28</v>
      </c>
      <c r="G32" s="13">
        <f>D32*'KADRIPÄEV_Nädal_48_4.-9.klass'!G32/'KADRIPÄEV_Nädal_48_4.-9.klass'!D32</f>
        <v>5.1566999999999998</v>
      </c>
      <c r="H32" s="13">
        <f>D32*'KADRIPÄEV_Nädal_48_4.-9.klass'!H32/'KADRIPÄEV_Nädal_48_4.-9.klass'!D32</f>
        <v>2.8232999999999993</v>
      </c>
      <c r="J32" s="20"/>
      <c r="K32" s="20"/>
      <c r="L32" s="20"/>
      <c r="M32" s="20"/>
      <c r="N32" s="20"/>
      <c r="O32" s="20"/>
      <c r="P32" s="20"/>
    </row>
    <row r="33" spans="1:22" ht="18.95" customHeight="1">
      <c r="A33" s="207"/>
      <c r="B33" s="10" t="str">
        <f>'KADRIPÄEV_Nädal_48_4.-9.klass'!B33</f>
        <v>Mahla-õlikaste</v>
      </c>
      <c r="C33" s="126" t="str">
        <f>'KADRIPÄEV_Nädal_48_4.-9.klass'!C33</f>
        <v>Õunamahl 100% naturaalne, õunaäädikas, sinepipulber, söögisool, petersell, värske, toiduõli</v>
      </c>
      <c r="D33" s="133">
        <v>10</v>
      </c>
      <c r="E33" s="13">
        <f>D33*'KADRIPÄEV_Nädal_48_4.-9.klass'!E33/'KADRIPÄEV_Nädal_48_4.-9.klass'!D33</f>
        <v>64.378799999999998</v>
      </c>
      <c r="F33" s="13">
        <f>E33*'KADRIPÄEV_Nädal_48_4.-9.klass'!F33/'KADRIPÄEV_Nädal_48_4.-9.klass'!E33</f>
        <v>0.19410000000000002</v>
      </c>
      <c r="G33" s="13">
        <f>F33*'KADRIPÄEV_Nädal_48_4.-9.klass'!G33/'KADRIPÄEV_Nädal_48_4.-9.klass'!F33</f>
        <v>7.0611000000000006</v>
      </c>
      <c r="H33" s="13">
        <f>G33*'KADRIPÄEV_Nädal_48_4.-9.klass'!H33/'KADRIPÄEV_Nädal_48_4.-9.klass'!G33</f>
        <v>2.7100000000000003E-2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17"/>
      <c r="B34" s="10" t="str">
        <f>'KADRIPÄEV_Nädal_48_4.-9.klass'!B34</f>
        <v>Piimatooted (piim, keefir) (L)</v>
      </c>
      <c r="C34" s="126"/>
      <c r="D34" s="16">
        <v>50</v>
      </c>
      <c r="E34" s="13">
        <f>D34*'KADRIPÄEV_Nädal_48_4.-9.klass'!E34/'KADRIPÄEV_Nädal_48_4.-9.klass'!D34</f>
        <v>28.195</v>
      </c>
      <c r="F34" s="13">
        <f>D34*'KADRIPÄEV_Nädal_48_4.-9.klass'!F34/'KADRIPÄEV_Nädal_48_4.-9.klass'!D34</f>
        <v>2.4375</v>
      </c>
      <c r="G34" s="13">
        <f>D34*'KADRIPÄEV_Nädal_48_4.-9.klass'!G34/'KADRIPÄEV_Nädal_48_4.-9.klass'!D34</f>
        <v>1.2849999999999999</v>
      </c>
      <c r="H34" s="13">
        <f>D34*'KADRIPÄEV_Nädal_48_4.-9.klass'!H34/'KADRIPÄEV_Nädal_48_4.-9.klass'!D34</f>
        <v>1.72</v>
      </c>
      <c r="J34" s="20"/>
      <c r="K34" s="20"/>
      <c r="L34" s="20"/>
      <c r="M34" s="20"/>
      <c r="N34" s="19"/>
      <c r="O34" s="20"/>
      <c r="P34" s="20"/>
    </row>
    <row r="35" spans="1:22" ht="18.95" customHeight="1">
      <c r="A35" s="30"/>
      <c r="B35" s="10" t="str">
        <f>'KADRIPÄEV_Nädal_48_4.-9.klass'!B35</f>
        <v>Joogijogurt , maitsestatud (L)</v>
      </c>
      <c r="C35" s="126" t="str">
        <f>'KADRIPÄEV_Nädal_48_4.-9.klass'!C35</f>
        <v>Maitsestamata jogurt, naturaalne marjapüree</v>
      </c>
      <c r="D35" s="16">
        <v>50</v>
      </c>
      <c r="E35" s="13">
        <f>D35*'KADRIPÄEV_Nädal_48_4.-9.klass'!E35/'KADRIPÄEV_Nädal_48_4.-9.klass'!D35</f>
        <v>37.372999999999998</v>
      </c>
      <c r="F35" s="13">
        <f>D35*'KADRIPÄEV_Nädal_48_4.-9.klass'!F35/'KADRIPÄEV_Nädal_48_4.-9.klass'!D35</f>
        <v>6.0614999999999997</v>
      </c>
      <c r="G35" s="13">
        <f>D35*'KADRIPÄEV_Nädal_48_4.-9.klass'!G35/'KADRIPÄEV_Nädal_48_4.-9.klass'!D35</f>
        <v>0.75</v>
      </c>
      <c r="H35" s="13">
        <f>D35*'KADRIPÄEV_Nädal_48_4.-9.klass'!H35/'KADRIPÄEV_Nädal_48_4.-9.klass'!D35</f>
        <v>1.6</v>
      </c>
      <c r="L35" s="31"/>
      <c r="M35" s="32"/>
      <c r="N35" s="32"/>
      <c r="O35" s="32"/>
      <c r="P35" s="32"/>
      <c r="Q35" s="32"/>
    </row>
    <row r="36" spans="1:22" ht="18.95" customHeight="1">
      <c r="A36" s="30"/>
      <c r="B36" s="10" t="str">
        <f>'KADRIPÄEV_Nädal_48_4.-9.klass'!B36</f>
        <v>Tee, suhkruta</v>
      </c>
      <c r="C36" s="126" t="str">
        <f>'KADRIPÄEV_Nädal_48_4.-9.klass'!C36</f>
        <v>Teepuru, vesi</v>
      </c>
      <c r="D36" s="16">
        <v>50</v>
      </c>
      <c r="E36" s="13">
        <f>D36*'KADRIPÄEV_Nädal_48_4.-9.klass'!E36/'KADRIPÄEV_Nädal_48_4.-9.klass'!D36</f>
        <v>0.2</v>
      </c>
      <c r="F36" s="13">
        <f>D36*'KADRIPÄEV_Nädal_48_4.-9.klass'!F36/'KADRIPÄEV_Nädal_48_4.-9.klass'!D36</f>
        <v>0</v>
      </c>
      <c r="G36" s="13">
        <f>D36*'KADRIPÄEV_Nädal_48_4.-9.klass'!G36/'KADRIPÄEV_Nädal_48_4.-9.klass'!D36</f>
        <v>0</v>
      </c>
      <c r="H36" s="13">
        <f>D36*'KADRIPÄEV_Nädal_48_4.-9.klass'!H36/'KADRIPÄEV_Nädal_48_4.-9.klass'!D36</f>
        <v>0.05</v>
      </c>
      <c r="L36" s="31"/>
      <c r="M36" s="32"/>
      <c r="N36" s="32"/>
      <c r="O36" s="32"/>
      <c r="P36" s="32"/>
      <c r="Q36" s="32"/>
    </row>
    <row r="37" spans="1:22" ht="18">
      <c r="A37" s="204"/>
      <c r="B37" s="10" t="str">
        <f>'KADRIPÄEV_Nädal_48_4.-9.klass'!B37</f>
        <v>Karask (G, L, M)</v>
      </c>
      <c r="C37" s="126" t="str">
        <f>'KADRIPÄEV_Nädal_48_4.-9.klass'!C37</f>
        <v xml:space="preserve">Keefir, linaseekstrakt, toiduõli, kanamuna, söögisooda, mitmevilja jahusegu, odrajahu, kaerakliid, söögisool </v>
      </c>
      <c r="D37" s="133">
        <v>30</v>
      </c>
      <c r="E37" s="13">
        <f>D37*'KADRIPÄEV_Nädal_48_4.-9.klass'!E37/'KADRIPÄEV_Nädal_48_4.-9.klass'!D37</f>
        <v>94.308000000000007</v>
      </c>
      <c r="F37" s="13">
        <f>E37*'KADRIPÄEV_Nädal_48_4.-9.klass'!F37/'KADRIPÄEV_Nädal_48_4.-9.klass'!E37</f>
        <v>12.942000000000002</v>
      </c>
      <c r="G37" s="13">
        <f>F37*'KADRIPÄEV_Nädal_48_4.-9.klass'!G37/'KADRIPÄEV_Nädal_48_4.-9.klass'!F37</f>
        <v>3.9000000000000008</v>
      </c>
      <c r="H37" s="13">
        <f>G37*'KADRIPÄEV_Nädal_48_4.-9.klass'!H37/'KADRIPÄEV_Nädal_48_4.-9.klass'!G37</f>
        <v>2.7000000000000006</v>
      </c>
      <c r="L37" s="31"/>
      <c r="M37" s="32"/>
      <c r="N37" s="32"/>
      <c r="O37" s="32"/>
      <c r="P37" s="32"/>
      <c r="Q37" s="32"/>
    </row>
    <row r="38" spans="1:22" ht="18.95" customHeight="1">
      <c r="A38" s="25"/>
      <c r="B38" s="10" t="str">
        <f>'KADRIPÄEV_Nädal_48_4.-9.klass'!B38</f>
        <v>Rukkileiva (3 sorti) - ja sepikutoodete valik(G)</v>
      </c>
      <c r="C38" s="126"/>
      <c r="D38" s="16">
        <v>30</v>
      </c>
      <c r="E38" s="13">
        <f>D38*'KADRIPÄEV_Nädal_48_4.-9.klass'!E38/'KADRIPÄEV_Nädal_48_4.-9.klass'!D38</f>
        <v>73.86</v>
      </c>
      <c r="F38" s="13">
        <f>D38*'KADRIPÄEV_Nädal_48_4.-9.klass'!F38/'KADRIPÄEV_Nädal_48_4.-9.klass'!D38</f>
        <v>15.69</v>
      </c>
      <c r="G38" s="13">
        <f>D38*'KADRIPÄEV_Nädal_48_4.-9.klass'!G38/'KADRIPÄEV_Nädal_48_4.-9.klass'!D38</f>
        <v>0.6</v>
      </c>
      <c r="H38" s="13">
        <f>D38*'KADRIPÄEV_Nädal_48_4.-9.klass'!H38/'KADRIPÄEV_Nädal_48_4.-9.klass'!D38</f>
        <v>2.145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25"/>
      <c r="B39" s="10" t="str">
        <f>'KADRIPÄEV_Nädal_48_4.-9.klass'!B39</f>
        <v>Pirn</v>
      </c>
      <c r="C39" s="126"/>
      <c r="D39" s="16">
        <v>50</v>
      </c>
      <c r="E39" s="13">
        <f>D39*'KADRIPÄEV_Nädal_48_4.-9.klass'!E39/'KADRIPÄEV_Nädal_48_4.-9.klass'!D39</f>
        <v>19.988</v>
      </c>
      <c r="F39" s="13">
        <f>D39*'KADRIPÄEV_Nädal_48_4.-9.klass'!F39/'KADRIPÄEV_Nädal_48_4.-9.klass'!D39</f>
        <v>5.97</v>
      </c>
      <c r="G39" s="13">
        <f>D39*'KADRIPÄEV_Nädal_48_4.-9.klass'!G39/'KADRIPÄEV_Nädal_48_4.-9.klass'!D39</f>
        <v>0</v>
      </c>
      <c r="H39" s="13">
        <f>D39*'KADRIPÄEV_Nädal_48_4.-9.klass'!H39/'KADRIPÄEV_Nädal_48_4.-9.klass'!D39</f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69">
        <f>SUM(E25:E39)</f>
        <v>809.39990000000012</v>
      </c>
      <c r="F40" s="69">
        <f>SUM(F25:F39)</f>
        <v>87.127314285714291</v>
      </c>
      <c r="G40" s="69">
        <f>SUM(G25:G39)</f>
        <v>39.411799999999999</v>
      </c>
      <c r="H40" s="69">
        <f>SUM(H25:H39)</f>
        <v>28.83482857142857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6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30">
      <c r="A42" s="35"/>
      <c r="B42" s="10" t="str">
        <f>'KADRIPÄEV_Nädal_48_4.-9.klass'!B42</f>
        <v>Sealiha-nuudlisupp(G)</v>
      </c>
      <c r="C42" s="126" t="str">
        <f>'KADRIPÄEV_Nädal_48_4.-9.klass'!C42</f>
        <v>Sealiha, kartul, nuudlid (durumnisujahu, vesi), mugulsibul, porgand, toiduõli, till, puljong kanapuljong, petersell, söögisool, must pipar</v>
      </c>
      <c r="D42" s="13">
        <v>175</v>
      </c>
      <c r="E42" s="13">
        <f>D42*'KADRIPÄEV_Nädal_48_4.-9.klass'!E42/'KADRIPÄEV_Nädal_48_4.-9.klass'!D42</f>
        <v>207.55525</v>
      </c>
      <c r="F42" s="13">
        <f>D42*'KADRIPÄEV_Nädal_48_4.-9.klass'!F42/'KADRIPÄEV_Nädal_48_4.-9.klass'!D42</f>
        <v>26.62275</v>
      </c>
      <c r="G42" s="13">
        <f>D42*'KADRIPÄEV_Nädal_48_4.-9.klass'!G42/'KADRIPÄEV_Nädal_48_4.-9.klass'!D42</f>
        <v>6.4837499999999988</v>
      </c>
      <c r="H42" s="13">
        <f>D42*'KADRIPÄEV_Nädal_48_4.-9.klass'!H42/'KADRIPÄEV_Nädal_48_4.-9.klass'!D42</f>
        <v>11.66025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30">
      <c r="A43" s="74" t="s">
        <v>9</v>
      </c>
      <c r="B43" s="10" t="str">
        <f>'KADRIPÄEV_Nädal_48_4.-9.klass'!B43</f>
        <v>Nuudlisupp brokoliga (G) (mahe)</v>
      </c>
      <c r="C43" s="126" t="str">
        <f>'KADRIPÄEV_Nädal_48_4.-9.klass'!C43</f>
        <v>Brokoli, kartul, hernes, nuudlid (durumnisujahu, vesi), porgand, varsseller, küüslauk, vesi, toiduõli, söögisool, must pipar, till, petersell</v>
      </c>
      <c r="D43" s="14">
        <v>175</v>
      </c>
      <c r="E43" s="13">
        <f>D43*'KADRIPÄEV_Nädal_48_4.-9.klass'!E43/'KADRIPÄEV_Nädal_48_4.-9.klass'!D43</f>
        <v>119.8995</v>
      </c>
      <c r="F43" s="13">
        <f>D43*'KADRIPÄEV_Nädal_48_4.-9.klass'!F43/'KADRIPÄEV_Nädal_48_4.-9.klass'!D43</f>
        <v>22.097249999999999</v>
      </c>
      <c r="G43" s="13">
        <f>D43*'KADRIPÄEV_Nädal_48_4.-9.klass'!G43/'KADRIPÄEV_Nädal_48_4.-9.klass'!D43</f>
        <v>2.2749999999999999</v>
      </c>
      <c r="H43" s="13">
        <f>D43*'KADRIPÄEV_Nädal_48_4.-9.klass'!H43/'KADRIPÄEV_Nädal_48_4.-9.klass'!D43</f>
        <v>3.8447499999999999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.95" customHeight="1">
      <c r="A44" s="35"/>
      <c r="B44" s="10" t="str">
        <f>'KADRIPÄEV_Nädal_48_4.-9.klass'!B44</f>
        <v>Maisimannakreem kisselliga (L)</v>
      </c>
      <c r="C44" s="126" t="str">
        <f>'KADRIPÄEV_Nädal_48_4.-9.klass'!C44</f>
        <v>Maisimanna, piim, vesi, vahukoor, mustsõstar, suhkur, kartulitärklis</v>
      </c>
      <c r="D44" s="16">
        <v>100</v>
      </c>
      <c r="E44" s="13">
        <f>D44*'KADRIPÄEV_Nädal_48_4.-9.klass'!E44/'KADRIPÄEV_Nädal_48_4.-9.klass'!D44</f>
        <v>168.75</v>
      </c>
      <c r="F44" s="13">
        <f>D44*'KADRIPÄEV_Nädal_48_4.-9.klass'!F44/'KADRIPÄEV_Nädal_48_4.-9.klass'!D44</f>
        <v>35.5</v>
      </c>
      <c r="G44" s="13">
        <f>D44*'KADRIPÄEV_Nädal_48_4.-9.klass'!G44/'KADRIPÄEV_Nädal_48_4.-9.klass'!D44</f>
        <v>1.90625</v>
      </c>
      <c r="H44" s="13">
        <f>D44*'KADRIPÄEV_Nädal_48_4.-9.klass'!H44/'KADRIPÄEV_Nädal_48_4.-9.klass'!D44</f>
        <v>1.6625000000000003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">
      <c r="A45" s="35"/>
      <c r="B45" s="10" t="str">
        <f>'KADRIPÄEV_Nädal_48_4.-9.klass'!B45</f>
        <v>Vanilje panna cotta pohlakastmega (L)</v>
      </c>
      <c r="C45" s="126" t="str">
        <f>'KADRIPÄEV_Nädal_48_4.-9.klass'!C45</f>
        <v>Maitsestamata jogurt, piim, vesi, vahukoor, pohlad, želatiin, sukur, vanillisuhkur</v>
      </c>
      <c r="D45" s="16">
        <v>100</v>
      </c>
      <c r="E45" s="13">
        <f>D45*'KADRIPÄEV_Nädal_48_4.-9.klass'!E45/'KADRIPÄEV_Nädal_48_4.-9.klass'!D45</f>
        <v>109.1144</v>
      </c>
      <c r="F45" s="13">
        <f>D45*'KADRIPÄEV_Nädal_48_4.-9.klass'!F45/'KADRIPÄEV_Nädal_48_4.-9.klass'!D45</f>
        <v>12.888</v>
      </c>
      <c r="G45" s="13">
        <f>D45*'KADRIPÄEV_Nädal_48_4.-9.klass'!G45/'KADRIPÄEV_Nädal_48_4.-9.klass'!D45</f>
        <v>4.9960000000000004</v>
      </c>
      <c r="H45" s="13">
        <f>D45*'KADRIPÄEV_Nädal_48_4.-9.klass'!H45/'KADRIPÄEV_Nädal_48_4.-9.klass'!D45</f>
        <v>3.2256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18.95" customHeight="1">
      <c r="A46" s="38"/>
      <c r="B46" s="10" t="str">
        <f>'KADRIPÄEV_Nädal_48_4.-9.klass'!B46</f>
        <v>Piimatooted (piim, keefir) (L)</v>
      </c>
      <c r="C46" s="126"/>
      <c r="D46" s="16">
        <v>50</v>
      </c>
      <c r="E46" s="13">
        <f>D46*'KADRIPÄEV_Nädal_48_4.-9.klass'!E46/'KADRIPÄEV_Nädal_48_4.-9.klass'!D46</f>
        <v>28.195</v>
      </c>
      <c r="F46" s="13">
        <f>D46*'KADRIPÄEV_Nädal_48_4.-9.klass'!F46/'KADRIPÄEV_Nädal_48_4.-9.klass'!D46</f>
        <v>2.4375</v>
      </c>
      <c r="G46" s="13">
        <f>D46*'KADRIPÄEV_Nädal_48_4.-9.klass'!G46/'KADRIPÄEV_Nädal_48_4.-9.klass'!D46</f>
        <v>1.2849999999999999</v>
      </c>
      <c r="H46" s="13">
        <f>D46*'KADRIPÄEV_Nädal_48_4.-9.klass'!H46/'KADRIPÄEV_Nädal_48_4.-9.klass'!D46</f>
        <v>1.72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8.95" customHeight="1">
      <c r="A47" s="38"/>
      <c r="B47" s="10" t="str">
        <f>'KADRIPÄEV_Nädal_48_4.-9.klass'!B47</f>
        <v>Mahl (erinevad maitsed)</v>
      </c>
      <c r="C47" s="126" t="str">
        <f>'KADRIPÄEV_Nädal_48_4.-9.klass'!C47</f>
        <v>Rõngu suhkruvaba mahlakonsentraat 100% naturaalne, vesi</v>
      </c>
      <c r="D47" s="16">
        <v>25</v>
      </c>
      <c r="E47" s="13">
        <f>D47*'KADRIPÄEV_Nädal_48_4.-9.klass'!E47/'KADRIPÄEV_Nädal_48_4.-9.klass'!D47</f>
        <v>12.132200000000001</v>
      </c>
      <c r="F47" s="13">
        <f>D47*'KADRIPÄEV_Nädal_48_4.-9.klass'!F47/'KADRIPÄEV_Nädal_48_4.-9.klass'!D47</f>
        <v>2.9455</v>
      </c>
      <c r="G47" s="13">
        <f>D47*'KADRIPÄEV_Nädal_48_4.-9.klass'!G47/'KADRIPÄEV_Nädal_48_4.-9.klass'!D47</f>
        <v>1.2500000000000001E-2</v>
      </c>
      <c r="H47" s="13">
        <f>D47*'KADRIPÄEV_Nädal_48_4.-9.klass'!H47/'KADRIPÄEV_Nädal_48_4.-9.klass'!D47</f>
        <v>9.0749999999999997E-2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 ht="18.95" customHeight="1">
      <c r="A48" s="38"/>
      <c r="B48" s="10" t="str">
        <f>'KADRIPÄEV_Nädal_48_4.-9.klass'!B48</f>
        <v>Joogijogurt , maitsestatud (L)</v>
      </c>
      <c r="C48" s="126" t="str">
        <f>'KADRIPÄEV_Nädal_48_4.-9.klass'!C48</f>
        <v>Maitsestamata jogurt, naturaalne marjapüree</v>
      </c>
      <c r="D48" s="16">
        <v>25</v>
      </c>
      <c r="E48" s="13">
        <f>D48*'KADRIPÄEV_Nädal_48_4.-9.klass'!E48/'KADRIPÄEV_Nädal_48_4.-9.klass'!D48</f>
        <v>18.686499999999999</v>
      </c>
      <c r="F48" s="13">
        <f>D48*'KADRIPÄEV_Nädal_48_4.-9.klass'!F48/'KADRIPÄEV_Nädal_48_4.-9.klass'!D48</f>
        <v>3.0307499999999998</v>
      </c>
      <c r="G48" s="13">
        <f>D48*'KADRIPÄEV_Nädal_48_4.-9.klass'!G48/'KADRIPÄEV_Nädal_48_4.-9.klass'!D48</f>
        <v>0.375</v>
      </c>
      <c r="H48" s="13">
        <f>D48*'KADRIPÄEV_Nädal_48_4.-9.klass'!H48/'KADRIPÄEV_Nädal_48_4.-9.klass'!D48</f>
        <v>0.8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15" ht="18.95" customHeight="1">
      <c r="A49" s="38"/>
      <c r="B49" s="10" t="str">
        <f>'KADRIPÄEV_Nädal_48_4.-9.klass'!B49</f>
        <v>Tee, suhkruta</v>
      </c>
      <c r="C49" s="126" t="str">
        <f>'KADRIPÄEV_Nädal_48_4.-9.klass'!C49</f>
        <v>Teepuru, vesi</v>
      </c>
      <c r="D49" s="16">
        <v>50</v>
      </c>
      <c r="E49" s="13">
        <f>D49*'KADRIPÄEV_Nädal_48_4.-9.klass'!E49/'KADRIPÄEV_Nädal_48_4.-9.klass'!D49</f>
        <v>0.2</v>
      </c>
      <c r="F49" s="13">
        <f>D49*'KADRIPÄEV_Nädal_48_4.-9.klass'!F49/'KADRIPÄEV_Nädal_48_4.-9.klass'!D49</f>
        <v>0</v>
      </c>
      <c r="G49" s="13">
        <f>D49*'KADRIPÄEV_Nädal_48_4.-9.klass'!G49/'KADRIPÄEV_Nädal_48_4.-9.klass'!D49</f>
        <v>0</v>
      </c>
      <c r="H49" s="13">
        <f>D49*'KADRIPÄEV_Nädal_48_4.-9.klass'!H49/'KADRIPÄEV_Nädal_48_4.-9.klass'!D49</f>
        <v>0.05</v>
      </c>
    </row>
    <row r="50" spans="1:15" ht="18.95" customHeight="1">
      <c r="A50" s="38"/>
      <c r="B50" s="10" t="str">
        <f>'KADRIPÄEV_Nädal_48_4.-9.klass'!B50</f>
        <v>Rukkileiva (3 sorti) - ja sepikutoodete valik(G)</v>
      </c>
      <c r="C50" s="126"/>
      <c r="D50" s="16">
        <v>50</v>
      </c>
      <c r="E50" s="13">
        <f>D50*'KADRIPÄEV_Nädal_48_4.-9.klass'!E50/'KADRIPÄEV_Nädal_48_4.-9.klass'!D50</f>
        <v>123.1</v>
      </c>
      <c r="F50" s="13">
        <f>D50*'KADRIPÄEV_Nädal_48_4.-9.klass'!F50/'KADRIPÄEV_Nädal_48_4.-9.klass'!D50</f>
        <v>26.15</v>
      </c>
      <c r="G50" s="13">
        <f>D50*'KADRIPÄEV_Nädal_48_4.-9.klass'!G50/'KADRIPÄEV_Nädal_48_4.-9.klass'!D50</f>
        <v>1</v>
      </c>
      <c r="H50" s="13">
        <f>D50*'KADRIPÄEV_Nädal_48_4.-9.klass'!H50/'KADRIPÄEV_Nädal_48_4.-9.klass'!D50</f>
        <v>3.5750000000000002</v>
      </c>
    </row>
    <row r="51" spans="1:15" ht="18.95" customHeight="1">
      <c r="A51" s="38"/>
      <c r="B51" s="10" t="str">
        <f>'KADRIPÄEV_Nädal_48_4.-9.klass'!B51</f>
        <v>Õun (mahe)</v>
      </c>
      <c r="C51" s="126"/>
      <c r="D51" s="16">
        <v>50</v>
      </c>
      <c r="E51" s="13">
        <f>D51*'KADRIPÄEV_Nädal_48_4.-9.klass'!E51/'KADRIPÄEV_Nädal_48_4.-9.klass'!D51</f>
        <v>24.038</v>
      </c>
      <c r="F51" s="13">
        <f>D51*'KADRIPÄEV_Nädal_48_4.-9.klass'!F51/'KADRIPÄEV_Nädal_48_4.-9.klass'!D51</f>
        <v>6.74</v>
      </c>
      <c r="G51" s="13">
        <f>D51*'KADRIPÄEV_Nädal_48_4.-9.klass'!G51/'KADRIPÄEV_Nädal_48_4.-9.klass'!D51</f>
        <v>0</v>
      </c>
      <c r="H51" s="13">
        <f>D51*'KADRIPÄEV_Nädal_48_4.-9.klass'!H51/'KADRIPÄEV_Nädal_48_4.-9.klass'!D51</f>
        <v>0</v>
      </c>
    </row>
    <row r="52" spans="1:15" s="8" customFormat="1" ht="18.95" customHeight="1">
      <c r="A52" s="321" t="s">
        <v>10</v>
      </c>
      <c r="B52" s="322"/>
      <c r="C52" s="323"/>
      <c r="D52" s="39"/>
      <c r="E52" s="69">
        <f>SUM(E42:E51)</f>
        <v>811.6708500000002</v>
      </c>
      <c r="F52" s="69">
        <f>SUM(F42:F51)</f>
        <v>138.41175000000001</v>
      </c>
      <c r="G52" s="69">
        <f>SUM(G42:G51)</f>
        <v>18.333499999999997</v>
      </c>
      <c r="H52" s="69">
        <f>SUM(H42:H51)</f>
        <v>26.62885</v>
      </c>
      <c r="J52" s="31"/>
      <c r="K52" s="32"/>
      <c r="L52" s="32"/>
      <c r="M52" s="32"/>
      <c r="N52" s="32"/>
      <c r="O52" s="32"/>
    </row>
    <row r="53" spans="1:15" ht="50.1" customHeight="1">
      <c r="A53" s="5" t="s">
        <v>13</v>
      </c>
      <c r="B53" s="6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15" ht="18">
      <c r="A54" s="24"/>
      <c r="B54" s="10" t="str">
        <f>'KADRIPÄEV_Nädal_48_4.-9.klass'!B54</f>
        <v>Ahjukala juustukattega (G, L, PT)</v>
      </c>
      <c r="C54" s="126" t="str">
        <f>'KADRIPÄEV_Nädal_48_4.-9.klass'!C54</f>
        <v>Valge kala, toiduõli, sidrun, till, juust, hapukoor,porrulauk, söögisool, must pipar</v>
      </c>
      <c r="D54" s="13">
        <v>70</v>
      </c>
      <c r="E54" s="13">
        <f>D54*'KADRIPÄEV_Nädal_48_4.-9.klass'!E54/'KADRIPÄEV_Nädal_48_4.-9.klass'!D54</f>
        <v>108.00999999999999</v>
      </c>
      <c r="F54" s="13">
        <f>D54*'KADRIPÄEV_Nädal_48_4.-9.klass'!F54/'KADRIPÄEV_Nädal_48_4.-9.klass'!D54</f>
        <v>0.60340000000000005</v>
      </c>
      <c r="G54" s="13">
        <f>D54*'KADRIPÄEV_Nädal_48_4.-9.klass'!G54/'KADRIPÄEV_Nädal_48_4.-9.klass'!D54</f>
        <v>5.6651000000000007</v>
      </c>
      <c r="H54" s="13">
        <f>D54*'KADRIPÄEV_Nädal_48_4.-9.klass'!H54/'KADRIPÄEV_Nädal_48_4.-9.klass'!D54</f>
        <v>13.785100000000002</v>
      </c>
    </row>
    <row r="55" spans="1:15" ht="30">
      <c r="A55" s="74" t="s">
        <v>9</v>
      </c>
      <c r="B55" s="10" t="str">
        <f>'KADRIPÄEV_Nädal_48_4.-9.klass'!B55</f>
        <v>Köögivilja-läätse pikkpoiss (G, L, M)</v>
      </c>
      <c r="C55" s="126" t="str">
        <f>'KADRIPÄEV_Nädal_48_4.-9.klass'!C55</f>
        <v>Suvikõrvits, pastinaak, läätsed, kanamuna, küüslauk, söögisool, riivsai, juust,mugulsibul, toiduõli, must pipar, söögisool, Vahemere ürdisegu (pune, basiilik, tüümian, rosmariin, majoraan)</v>
      </c>
      <c r="D55" s="14">
        <v>70</v>
      </c>
      <c r="E55" s="13">
        <f>D55*'KADRIPÄEV_Nädal_48_4.-9.klass'!E55/'KADRIPÄEV_Nädal_48_4.-9.klass'!D55</f>
        <v>91.56</v>
      </c>
      <c r="F55" s="13">
        <f>D55*'KADRIPÄEV_Nädal_48_4.-9.klass'!F55/'KADRIPÄEV_Nädal_48_4.-9.klass'!D55</f>
        <v>11.675999999999998</v>
      </c>
      <c r="G55" s="13">
        <f>D55*'KADRIPÄEV_Nädal_48_4.-9.klass'!G55/'KADRIPÄEV_Nädal_48_4.-9.klass'!D55</f>
        <v>1.9879999999999998</v>
      </c>
      <c r="H55" s="13">
        <f>D55*'KADRIPÄEV_Nädal_48_4.-9.klass'!H55/'KADRIPÄEV_Nädal_48_4.-9.klass'!D55</f>
        <v>5.6139999999999999</v>
      </c>
    </row>
    <row r="56" spans="1:15" ht="18.95" customHeight="1">
      <c r="A56" s="25"/>
      <c r="B56" s="10" t="str">
        <f>'KADRIPÄEV_Nädal_48_4.-9.klass'!B56</f>
        <v>Kartul, aurutatud (mahe)</v>
      </c>
      <c r="C56" s="126"/>
      <c r="D56" s="16">
        <v>100</v>
      </c>
      <c r="E56" s="13">
        <f>D56*'KADRIPÄEV_Nädal_48_4.-9.klass'!E56/'KADRIPÄEV_Nädal_48_4.-9.klass'!D56</f>
        <v>72.5</v>
      </c>
      <c r="F56" s="13">
        <f>D56*'KADRIPÄEV_Nädal_48_4.-9.klass'!F56/'KADRIPÄEV_Nädal_48_4.-9.klass'!D56</f>
        <v>16.5</v>
      </c>
      <c r="G56" s="13">
        <f>D56*'KADRIPÄEV_Nädal_48_4.-9.klass'!G56/'KADRIPÄEV_Nädal_48_4.-9.klass'!D56</f>
        <v>0.1</v>
      </c>
      <c r="H56" s="13">
        <f>D56*'KADRIPÄEV_Nädal_48_4.-9.klass'!H56/'KADRIPÄEV_Nädal_48_4.-9.klass'!D56</f>
        <v>1.8999999999999997</v>
      </c>
    </row>
    <row r="57" spans="1:15" ht="18.95" customHeight="1">
      <c r="A57" s="25"/>
      <c r="B57" s="10" t="str">
        <f>'KADRIPÄEV_Nädal_48_4.-9.klass'!B57</f>
        <v>Riis, aurutatud (mahe)</v>
      </c>
      <c r="C57" s="126" t="str">
        <f>'KADRIPÄEV_Nädal_48_4.-9.klass'!C57</f>
        <v xml:space="preserve">Riis, vesi, söögisool </v>
      </c>
      <c r="D57" s="16">
        <v>100</v>
      </c>
      <c r="E57" s="13">
        <f>D57*'KADRIPÄEV_Nädal_48_4.-9.klass'!E57/'KADRIPÄEV_Nädal_48_4.-9.klass'!D57</f>
        <v>157.70200000000003</v>
      </c>
      <c r="F57" s="13">
        <f>D57*'KADRIPÄEV_Nädal_48_4.-9.klass'!F57/'KADRIPÄEV_Nädal_48_4.-9.klass'!D57</f>
        <v>26.875999999999998</v>
      </c>
      <c r="G57" s="13">
        <f>D57*'KADRIPÄEV_Nädal_48_4.-9.klass'!G57/'KADRIPÄEV_Nädal_48_4.-9.klass'!D57</f>
        <v>4.742</v>
      </c>
      <c r="H57" s="13">
        <f>D57*'KADRIPÄEV_Nädal_48_4.-9.klass'!H57/'KADRIPÄEV_Nädal_48_4.-9.klass'!D57</f>
        <v>2.2770000000000001</v>
      </c>
    </row>
    <row r="58" spans="1:15" ht="18">
      <c r="A58" s="25"/>
      <c r="B58" s="10" t="str">
        <f>'KADRIPÄEV_Nädal_48_4.-9.klass'!B58</f>
        <v>Pastinaak, röstitud</v>
      </c>
      <c r="C58" s="126" t="str">
        <f>'KADRIPÄEV_Nädal_48_4.-9.klass'!C58</f>
        <v>Pastinaak, toiduõli, söögisool</v>
      </c>
      <c r="D58" s="16">
        <v>100</v>
      </c>
      <c r="E58" s="13">
        <f>D58*'KADRIPÄEV_Nädal_48_4.-9.klass'!E58/'KADRIPÄEV_Nädal_48_4.-9.klass'!D58</f>
        <v>64.400000000000006</v>
      </c>
      <c r="F58" s="13">
        <f>D58*'KADRIPÄEV_Nädal_48_4.-9.klass'!F58/'KADRIPÄEV_Nädal_48_4.-9.klass'!D58</f>
        <v>15.9</v>
      </c>
      <c r="G58" s="13">
        <f>D58*'KADRIPÄEV_Nädal_48_4.-9.klass'!G58/'KADRIPÄEV_Nädal_48_4.-9.klass'!D58</f>
        <v>0.6</v>
      </c>
      <c r="H58" s="13">
        <f>D58*'KADRIPÄEV_Nädal_48_4.-9.klass'!H58/'KADRIPÄEV_Nädal_48_4.-9.klass'!D58</f>
        <v>1.7</v>
      </c>
      <c r="J58" s="31"/>
      <c r="K58" s="32"/>
      <c r="L58" s="32"/>
      <c r="M58" s="32"/>
      <c r="N58" s="32"/>
      <c r="O58" s="32"/>
    </row>
    <row r="59" spans="1:15" ht="18.95" customHeight="1">
      <c r="A59" s="25"/>
      <c r="B59" s="10" t="str">
        <f>'KADRIPÄEV_Nädal_48_4.-9.klass'!B59</f>
        <v>Tartarkaste (L)</v>
      </c>
      <c r="C59" s="126" t="str">
        <f>'KADRIPÄEV_Nädal_48_4.-9.klass'!C59</f>
        <v>Hapukoor, majonees, marineeritud kurk, sidrunimahl, till, petersell, söögisool, must pipar, suhkur</v>
      </c>
      <c r="D59" s="16">
        <v>50</v>
      </c>
      <c r="E59" s="13">
        <f>D59*'KADRIPÄEV_Nädal_48_4.-9.klass'!E59/'KADRIPÄEV_Nädal_48_4.-9.klass'!D59</f>
        <v>102</v>
      </c>
      <c r="F59" s="13">
        <f>D59*'KADRIPÄEV_Nädal_48_4.-9.klass'!F59/'KADRIPÄEV_Nädal_48_4.-9.klass'!D59</f>
        <v>2.0499999999999998</v>
      </c>
      <c r="G59" s="13">
        <f>D59*'KADRIPÄEV_Nädal_48_4.-9.klass'!G59/'KADRIPÄEV_Nädal_48_4.-9.klass'!D59</f>
        <v>9.94</v>
      </c>
      <c r="H59" s="13">
        <f>D59*'KADRIPÄEV_Nädal_48_4.-9.klass'!H59/'KADRIPÄEV_Nädal_48_4.-9.klass'!D59</f>
        <v>1.04</v>
      </c>
      <c r="J59" s="31"/>
      <c r="K59" s="32"/>
      <c r="L59" s="32"/>
      <c r="M59" s="32"/>
      <c r="N59" s="32"/>
      <c r="O59" s="32"/>
    </row>
    <row r="60" spans="1:15" ht="18.95" customHeight="1">
      <c r="A60" s="30"/>
      <c r="B60" s="10" t="str">
        <f>'KADRIPÄEV_Nädal_48_4.-9.klass'!B60</f>
        <v>Porgandi-ananassisalat</v>
      </c>
      <c r="C60" s="126" t="str">
        <f>'KADRIPÄEV_Nädal_48_4.-9.klass'!C60</f>
        <v>Porgand, toiduõli, ananass</v>
      </c>
      <c r="D60" s="16">
        <v>100</v>
      </c>
      <c r="E60" s="13">
        <f>D60*'KADRIPÄEV_Nädal_48_4.-9.klass'!E60/'KADRIPÄEV_Nädal_48_4.-9.klass'!D60</f>
        <v>45.308999999999997</v>
      </c>
      <c r="F60" s="13">
        <f>D60*'KADRIPÄEV_Nädal_48_4.-9.klass'!F60/'KADRIPÄEV_Nädal_48_4.-9.klass'!D60</f>
        <v>8.6370000000000005</v>
      </c>
      <c r="G60" s="13">
        <f>D60*'KADRIPÄEV_Nädal_48_4.-9.klass'!G60/'KADRIPÄEV_Nädal_48_4.-9.klass'!D60</f>
        <v>1.5429999999999999</v>
      </c>
      <c r="H60" s="13">
        <f>D60*'KADRIPÄEV_Nädal_48_4.-9.klass'!H60/'KADRIPÄEV_Nädal_48_4.-9.klass'!D60</f>
        <v>0.57399999999999995</v>
      </c>
    </row>
    <row r="61" spans="1:15" ht="18.95" customHeight="1">
      <c r="A61" s="30"/>
      <c r="B61" s="10" t="str">
        <f>'KADRIPÄEV_Nädal_48_4.-9.klass'!B61</f>
        <v>Nuikapsas, kikerherned, porrulauk</v>
      </c>
      <c r="C61" s="126"/>
      <c r="D61" s="16">
        <v>100</v>
      </c>
      <c r="E61" s="13">
        <f>D61*'KADRIPÄEV_Nädal_48_4.-9.klass'!E61/'KADRIPÄEV_Nädal_48_4.-9.klass'!D61</f>
        <v>62.3</v>
      </c>
      <c r="F61" s="13">
        <f>D61*'KADRIPÄEV_Nädal_48_4.-9.klass'!F61/'KADRIPÄEV_Nädal_48_4.-9.klass'!D61</f>
        <v>6.83</v>
      </c>
      <c r="G61" s="13">
        <f>D61*'KADRIPÄEV_Nädal_48_4.-9.klass'!G61/'KADRIPÄEV_Nädal_48_4.-9.klass'!D61</f>
        <v>1.1000000000000001</v>
      </c>
      <c r="H61" s="13">
        <f>D61*'KADRIPÄEV_Nädal_48_4.-9.klass'!H61/'KADRIPÄEV_Nädal_48_4.-9.klass'!D61</f>
        <v>3.47</v>
      </c>
    </row>
    <row r="62" spans="1:15" ht="18.95" customHeight="1">
      <c r="A62" s="30"/>
      <c r="B62" s="10" t="str">
        <f>'KADRIPÄEV_Nädal_48_4.-9.klass'!B62</f>
        <v>Seemnesegu (mahe)</v>
      </c>
      <c r="C62" s="126" t="str">
        <f>'KADRIPÄEV_Nädal_48_4.-9.klass'!C62</f>
        <v>Kõrvitsaseemned, päevalilleseemned, seesamiseemned</v>
      </c>
      <c r="D62" s="16">
        <v>10</v>
      </c>
      <c r="E62" s="13">
        <f>D62*'KADRIPÄEV_Nädal_48_4.-9.klass'!E62/'KADRIPÄEV_Nädal_48_4.-9.klass'!D62</f>
        <v>60.8767</v>
      </c>
      <c r="F62" s="13">
        <f>D62*'KADRIPÄEV_Nädal_48_4.-9.klass'!F62/'KADRIPÄEV_Nädal_48_4.-9.klass'!D62</f>
        <v>1.28</v>
      </c>
      <c r="G62" s="13">
        <f>D62*'KADRIPÄEV_Nädal_48_4.-9.klass'!G62/'KADRIPÄEV_Nädal_48_4.-9.klass'!D62</f>
        <v>5.1566999999999998</v>
      </c>
      <c r="H62" s="13">
        <f>D62*'KADRIPÄEV_Nädal_48_4.-9.klass'!H62/'KADRIPÄEV_Nädal_48_4.-9.klass'!D62</f>
        <v>2.8232999999999993</v>
      </c>
    </row>
    <row r="63" spans="1:15" ht="18.95" customHeight="1">
      <c r="A63" s="30"/>
      <c r="B63" s="10" t="str">
        <f>'KADRIPÄEV_Nädal_48_4.-9.klass'!B63</f>
        <v>Mahla-õlikaste</v>
      </c>
      <c r="C63" s="126" t="str">
        <f>'KADRIPÄEV_Nädal_48_4.-9.klass'!C63</f>
        <v>Õunamahl 100% naturaalne, õunaäädikas, sinepipulber, söögisool, petersell, värske, toiduõli</v>
      </c>
      <c r="D63" s="16">
        <v>5</v>
      </c>
      <c r="E63" s="13">
        <f>D63*'KADRIPÄEV_Nädal_48_4.-9.klass'!E63/'KADRIPÄEV_Nädal_48_4.-9.klass'!D63</f>
        <v>32.189399999999999</v>
      </c>
      <c r="F63" s="13">
        <f>D63*'KADRIPÄEV_Nädal_48_4.-9.klass'!F63/'KADRIPÄEV_Nädal_48_4.-9.klass'!D63</f>
        <v>9.7050000000000011E-2</v>
      </c>
      <c r="G63" s="13">
        <f>D63*'KADRIPÄEV_Nädal_48_4.-9.klass'!G63/'KADRIPÄEV_Nädal_48_4.-9.klass'!D63</f>
        <v>3.5305500000000003</v>
      </c>
      <c r="H63" s="13">
        <f>D63*'KADRIPÄEV_Nädal_48_4.-9.klass'!H63/'KADRIPÄEV_Nädal_48_4.-9.klass'!D63</f>
        <v>1.3550000000000001E-2</v>
      </c>
    </row>
    <row r="64" spans="1:15" ht="18.95" customHeight="1">
      <c r="A64" s="30"/>
      <c r="B64" s="10" t="str">
        <f>'KADRIPÄEV_Nädal_48_4.-9.klass'!B64</f>
        <v>Piimatooted (piim, keefir) (L)</v>
      </c>
      <c r="C64" s="126"/>
      <c r="D64" s="16">
        <v>50</v>
      </c>
      <c r="E64" s="13">
        <f>D64*'KADRIPÄEV_Nädal_48_4.-9.klass'!E64/'KADRIPÄEV_Nädal_48_4.-9.klass'!D64</f>
        <v>28.195</v>
      </c>
      <c r="F64" s="13">
        <f>D64*'KADRIPÄEV_Nädal_48_4.-9.klass'!F64/'KADRIPÄEV_Nädal_48_4.-9.klass'!D64</f>
        <v>2.4375</v>
      </c>
      <c r="G64" s="13">
        <f>D64*'KADRIPÄEV_Nädal_48_4.-9.klass'!G64/'KADRIPÄEV_Nädal_48_4.-9.klass'!D64</f>
        <v>1.2849999999999999</v>
      </c>
      <c r="H64" s="13">
        <f>D64*'KADRIPÄEV_Nädal_48_4.-9.klass'!H64/'KADRIPÄEV_Nädal_48_4.-9.klass'!D64</f>
        <v>1.72</v>
      </c>
    </row>
    <row r="65" spans="1:12" ht="18.95" customHeight="1">
      <c r="A65" s="30"/>
      <c r="B65" s="10" t="str">
        <f>'KADRIPÄEV_Nädal_48_4.-9.klass'!B65</f>
        <v>Joogijogurt, maitsestatud (L)</v>
      </c>
      <c r="C65" s="126" t="str">
        <f>'KADRIPÄEV_Nädal_48_4.-9.klass'!C65</f>
        <v>Maitsestamata jogurt, naturaalne marjapüree</v>
      </c>
      <c r="D65" s="16">
        <v>50</v>
      </c>
      <c r="E65" s="13">
        <f>D65*'KADRIPÄEV_Nädal_48_4.-9.klass'!E65/'KADRIPÄEV_Nädal_48_4.-9.klass'!D65</f>
        <v>37.372999999999998</v>
      </c>
      <c r="F65" s="13">
        <f>D65*'KADRIPÄEV_Nädal_48_4.-9.klass'!F65/'KADRIPÄEV_Nädal_48_4.-9.klass'!D65</f>
        <v>6.0614999999999997</v>
      </c>
      <c r="G65" s="13">
        <f>D65*'KADRIPÄEV_Nädal_48_4.-9.klass'!G65/'KADRIPÄEV_Nädal_48_4.-9.klass'!D65</f>
        <v>0.75</v>
      </c>
      <c r="H65" s="13">
        <f>D65*'KADRIPÄEV_Nädal_48_4.-9.klass'!H65/'KADRIPÄEV_Nädal_48_4.-9.klass'!D65</f>
        <v>1.6</v>
      </c>
    </row>
    <row r="66" spans="1:12" ht="18.95" customHeight="1">
      <c r="A66" s="17"/>
      <c r="B66" s="10" t="str">
        <f>'KADRIPÄEV_Nädal_48_4.-9.klass'!B66</f>
        <v>Tee, suhkruta</v>
      </c>
      <c r="C66" s="126" t="str">
        <f>'KADRIPÄEV_Nädal_48_4.-9.klass'!C66</f>
        <v>Teepuru, vesi</v>
      </c>
      <c r="D66" s="16">
        <v>50</v>
      </c>
      <c r="E66" s="13">
        <f>D66*'KADRIPÄEV_Nädal_48_4.-9.klass'!E66/'KADRIPÄEV_Nädal_48_4.-9.klass'!D66</f>
        <v>0.2</v>
      </c>
      <c r="F66" s="13">
        <f>D66*'KADRIPÄEV_Nädal_48_4.-9.klass'!F66/'KADRIPÄEV_Nädal_48_4.-9.klass'!D66</f>
        <v>0</v>
      </c>
      <c r="G66" s="13">
        <f>D66*'KADRIPÄEV_Nädal_48_4.-9.klass'!G66/'KADRIPÄEV_Nädal_48_4.-9.klass'!D66</f>
        <v>0</v>
      </c>
      <c r="H66" s="13">
        <f>D66*'KADRIPÄEV_Nädal_48_4.-9.klass'!H66/'KADRIPÄEV_Nädal_48_4.-9.klass'!D66</f>
        <v>0.05</v>
      </c>
    </row>
    <row r="67" spans="1:12" ht="18.95" customHeight="1">
      <c r="A67" s="17"/>
      <c r="B67" s="10" t="str">
        <f>'KADRIPÄEV_Nädal_48_4.-9.klass'!B67</f>
        <v>Rukkileiva (3 sorti) - ja sepikutoodete valik(G)</v>
      </c>
      <c r="C67" s="126"/>
      <c r="D67" s="16">
        <v>30</v>
      </c>
      <c r="E67" s="13">
        <f>D67*'KADRIPÄEV_Nädal_48_4.-9.klass'!E67/'KADRIPÄEV_Nädal_48_4.-9.klass'!D67</f>
        <v>73.86</v>
      </c>
      <c r="F67" s="13">
        <f>D67*'KADRIPÄEV_Nädal_48_4.-9.klass'!F67/'KADRIPÄEV_Nädal_48_4.-9.klass'!D67</f>
        <v>15.69</v>
      </c>
      <c r="G67" s="13">
        <f>D67*'KADRIPÄEV_Nädal_48_4.-9.klass'!G67/'KADRIPÄEV_Nädal_48_4.-9.klass'!D67</f>
        <v>0.6</v>
      </c>
      <c r="H67" s="13">
        <f>D67*'KADRIPÄEV_Nädal_48_4.-9.klass'!H67/'KADRIPÄEV_Nädal_48_4.-9.klass'!D67</f>
        <v>2.145</v>
      </c>
    </row>
    <row r="68" spans="1:12" ht="18.95" customHeight="1">
      <c r="A68" s="17"/>
      <c r="B68" s="10" t="str">
        <f>'KADRIPÄEV_Nädal_48_4.-9.klass'!B68</f>
        <v>Pirn</v>
      </c>
      <c r="C68" s="126"/>
      <c r="D68" s="16">
        <v>50</v>
      </c>
      <c r="E68" s="13">
        <f>D68*'KADRIPÄEV_Nädal_48_4.-9.klass'!E68/'KADRIPÄEV_Nädal_48_4.-9.klass'!D68</f>
        <v>19.988</v>
      </c>
      <c r="F68" s="13">
        <f>D68*'KADRIPÄEV_Nädal_48_4.-9.klass'!F68/'KADRIPÄEV_Nädal_48_4.-9.klass'!D68</f>
        <v>5.97</v>
      </c>
      <c r="G68" s="13">
        <f>D68*'KADRIPÄEV_Nädal_48_4.-9.klass'!G68/'KADRIPÄEV_Nädal_48_4.-9.klass'!D68</f>
        <v>0</v>
      </c>
      <c r="H68" s="13">
        <f>D68*'KADRIPÄEV_Nädal_48_4.-9.klass'!H68/'KADRIPÄEV_Nädal_48_4.-9.klass'!D68</f>
        <v>0.15</v>
      </c>
    </row>
    <row r="69" spans="1:12" ht="18.95" customHeight="1">
      <c r="A69" s="321" t="s">
        <v>10</v>
      </c>
      <c r="B69" s="322"/>
      <c r="C69" s="323"/>
      <c r="D69" s="37"/>
      <c r="E69" s="69">
        <f>SUM(E54:E68)</f>
        <v>956.46310000000017</v>
      </c>
      <c r="F69" s="69">
        <f t="shared" ref="F69:H69" si="0">SUM(F54:F68)</f>
        <v>120.60844999999999</v>
      </c>
      <c r="G69" s="69">
        <f t="shared" si="0"/>
        <v>37.000349999999997</v>
      </c>
      <c r="H69" s="69">
        <f t="shared" si="0"/>
        <v>38.86195</v>
      </c>
    </row>
    <row r="70" spans="1:12" ht="50.1" customHeight="1">
      <c r="A70" s="5" t="s">
        <v>14</v>
      </c>
      <c r="B70" s="6" t="s">
        <v>2</v>
      </c>
      <c r="C70" s="5" t="s">
        <v>3</v>
      </c>
      <c r="D70" s="7" t="s">
        <v>4</v>
      </c>
      <c r="E70" s="7" t="s">
        <v>5</v>
      </c>
      <c r="F70" s="7" t="s">
        <v>6</v>
      </c>
      <c r="G70" s="7" t="s">
        <v>7</v>
      </c>
      <c r="H70" s="7" t="s">
        <v>8</v>
      </c>
    </row>
    <row r="71" spans="1:12" ht="30">
      <c r="A71" s="35"/>
      <c r="B71" s="10" t="str">
        <f>'KADRIPÄEV_Nädal_48_4.-9.klass'!B71</f>
        <v>Pilaff kanalihaga</v>
      </c>
      <c r="C71" s="126" t="str">
        <f>'KADRIPÄEV_Nädal_48_4.-9.klass'!C71</f>
        <v>Riis, vesi, söögisool, kanaliha, porgand, mugulsibul, toiduõli, vesi, küüslauk, söögisool, must pipar, jahvatatud paprika, petersell</v>
      </c>
      <c r="D71" s="13">
        <v>175</v>
      </c>
      <c r="E71" s="13">
        <f>D71*'KADRIPÄEV_Nädal_48_4.-9.klass'!E71/'KADRIPÄEV_Nädal_48_4.-9.klass'!D71</f>
        <v>218.75</v>
      </c>
      <c r="F71" s="13">
        <f>D71*'KADRIPÄEV_Nädal_48_4.-9.klass'!F71/'KADRIPÄEV_Nädal_48_4.-9.klass'!D71</f>
        <v>31.15</v>
      </c>
      <c r="G71" s="13">
        <f>D71*'KADRIPÄEV_Nädal_48_4.-9.klass'!G71/'KADRIPÄEV_Nädal_48_4.-9.klass'!D71</f>
        <v>6.1425000000000001</v>
      </c>
      <c r="H71" s="13">
        <f>D71*'KADRIPÄEV_Nädal_48_4.-9.klass'!H71/'KADRIPÄEV_Nädal_48_4.-9.klass'!D71</f>
        <v>8.82</v>
      </c>
    </row>
    <row r="72" spans="1:12" ht="18">
      <c r="A72" s="74" t="s">
        <v>9</v>
      </c>
      <c r="B72" s="10" t="str">
        <f>'KADRIPÄEV_Nädal_48_4.-9.klass'!B72</f>
        <v>Pilaff porgandi ja punaste ubadega (mahe)</v>
      </c>
      <c r="C72" s="126" t="str">
        <f>'KADRIPÄEV_Nädal_48_4.-9.klass'!C72</f>
        <v>Riis, mugulsibul, küüslauk, toiduõli, porgand, vesi, punased oad, must pipar, jahvatatud paprika, söögisool</v>
      </c>
      <c r="D72" s="14">
        <v>175</v>
      </c>
      <c r="E72" s="13">
        <f>D72*'KADRIPÄEV_Nädal_48_4.-9.klass'!E72/'KADRIPÄEV_Nädal_48_4.-9.klass'!D72</f>
        <v>239.42100000000002</v>
      </c>
      <c r="F72" s="13">
        <f>D72*'KADRIPÄEV_Nädal_48_4.-9.klass'!F72/'KADRIPÄEV_Nädal_48_4.-9.klass'!D72</f>
        <v>43.478749999999998</v>
      </c>
      <c r="G72" s="13">
        <f>D72*'KADRIPÄEV_Nädal_48_4.-9.klass'!G72/'KADRIPÄEV_Nädal_48_4.-9.klass'!D72</f>
        <v>5.8747500000000006</v>
      </c>
      <c r="H72" s="13">
        <f>D72*'KADRIPÄEV_Nädal_48_4.-9.klass'!H72/'KADRIPÄEV_Nädal_48_4.-9.klass'!D72</f>
        <v>6.5310000000000006</v>
      </c>
    </row>
    <row r="73" spans="1:12" ht="18">
      <c r="A73" s="41"/>
      <c r="B73" s="132" t="str">
        <f>'KADRIPÄEV_Nädal_48_4.-9.klass'!B73</f>
        <v>Brokoli, aurutatud</v>
      </c>
      <c r="C73" s="126"/>
      <c r="D73" s="16">
        <v>100</v>
      </c>
      <c r="E73" s="13">
        <f>D73*'KADRIPÄEV_Nädal_48_4.-9.klass'!E73/'KADRIPÄEV_Nädal_48_4.-9.klass'!D73</f>
        <v>39.46</v>
      </c>
      <c r="F73" s="13">
        <f>D73*'KADRIPÄEV_Nädal_48_4.-9.klass'!F73/'KADRIPÄEV_Nädal_48_4.-9.klass'!D73</f>
        <v>6.1</v>
      </c>
      <c r="G73" s="13">
        <f>D73*'KADRIPÄEV_Nädal_48_4.-9.klass'!G73/'KADRIPÄEV_Nädal_48_4.-9.klass'!D73</f>
        <v>0.5</v>
      </c>
      <c r="H73" s="13">
        <f>D73*'KADRIPÄEV_Nädal_48_4.-9.klass'!H73/'KADRIPÄEV_Nädal_48_4.-9.klass'!D73</f>
        <v>4.0999999999999996</v>
      </c>
    </row>
    <row r="74" spans="1:12" ht="18.95" customHeight="1">
      <c r="A74" s="35"/>
      <c r="B74" s="10" t="str">
        <f>'KADRIPÄEV_Nädal_48_4.-9.klass'!B74</f>
        <v>Soe tomatikaste</v>
      </c>
      <c r="C74" s="126" t="str">
        <f>'KADRIPÄEV_Nädal_48_4.-9.klass'!C74</f>
        <v>Tomat, mugulsibul, porgand, küüslauk, toiduõli, söögisool, basiilik, värske</v>
      </c>
      <c r="D74" s="16">
        <v>50</v>
      </c>
      <c r="E74" s="13">
        <f>D74*'KADRIPÄEV_Nädal_48_4.-9.klass'!E74/'KADRIPÄEV_Nädal_48_4.-9.klass'!D74</f>
        <v>17.598500000000001</v>
      </c>
      <c r="F74" s="13">
        <f>D74*'KADRIPÄEV_Nädal_48_4.-9.klass'!F74/'KADRIPÄEV_Nädal_48_4.-9.klass'!D74</f>
        <v>3.2825000000000002</v>
      </c>
      <c r="G74" s="13">
        <f>D74*'KADRIPÄEV_Nädal_48_4.-9.klass'!G74/'KADRIPÄEV_Nädal_48_4.-9.klass'!D74</f>
        <v>0.54400000000000004</v>
      </c>
      <c r="H74" s="13">
        <f>D74*'KADRIPÄEV_Nädal_48_4.-9.klass'!H74/'KADRIPÄEV_Nädal_48_4.-9.klass'!D74</f>
        <v>0.38950000000000001</v>
      </c>
    </row>
    <row r="75" spans="1:12" ht="18.95" customHeight="1">
      <c r="A75" s="42"/>
      <c r="B75" s="10" t="str">
        <f>'KADRIPÄEV_Nädal_48_4.-9.klass'!B75</f>
        <v>Peedi-piprajuuresalat</v>
      </c>
      <c r="C75" s="126" t="str">
        <f>'KADRIPÄEV_Nädal_48_4.-9.klass'!C75</f>
        <v>Õun, peet, mädarõigas, hapukoor, suhkur, õunaäädikas</v>
      </c>
      <c r="D75" s="16">
        <v>100</v>
      </c>
      <c r="E75" s="13">
        <f>D75*'KADRIPÄEV_Nädal_48_4.-9.klass'!E75/'KADRIPÄEV_Nädal_48_4.-9.klass'!D75</f>
        <v>58.389000000000003</v>
      </c>
      <c r="F75" s="13">
        <f>D75*'KADRIPÄEV_Nädal_48_4.-9.klass'!F75/'KADRIPÄEV_Nädal_48_4.-9.klass'!D75</f>
        <v>10.348000000000003</v>
      </c>
      <c r="G75" s="13">
        <f>D75*'KADRIPÄEV_Nädal_48_4.-9.klass'!G75/'KADRIPÄEV_Nädal_48_4.-9.klass'!D75</f>
        <v>1.6719999999999999</v>
      </c>
      <c r="H75" s="13">
        <f>D75*'KADRIPÄEV_Nädal_48_4.-9.klass'!H75/'KADRIPÄEV_Nädal_48_4.-9.klass'!D75</f>
        <v>1.5420000000000003</v>
      </c>
    </row>
    <row r="76" spans="1:12" ht="30">
      <c r="A76" s="42"/>
      <c r="B76" s="10" t="str">
        <f>'KADRIPÄEV_Nädal_48_4.-9.klass'!B76</f>
        <v>Hiina kapsas, marineeritud punane sibul, mais</v>
      </c>
      <c r="C76" s="126" t="str">
        <f>'KADRIPÄEV_Nädal_48_4.-9.klass'!C76</f>
        <v>Hiina kapsas, marineeritud punane sibul (punane sibul, õunaäädikas, sidrunimahl, must pipar,söögisool, vesi, suhkur)</v>
      </c>
      <c r="D76" s="16">
        <v>100</v>
      </c>
      <c r="E76" s="13">
        <f>D76*'KADRIPÄEV_Nädal_48_4.-9.klass'!E76/'KADRIPÄEV_Nädal_48_4.-9.klass'!D76</f>
        <v>49.5</v>
      </c>
      <c r="F76" s="13">
        <f>D76*'KADRIPÄEV_Nädal_48_4.-9.klass'!F76/'KADRIPÄEV_Nädal_48_4.-9.klass'!D76</f>
        <v>7.43</v>
      </c>
      <c r="G76" s="13">
        <f>D76*'KADRIPÄEV_Nädal_48_4.-9.klass'!G76/'KADRIPÄEV_Nädal_48_4.-9.klass'!D76</f>
        <v>0.66700000000000004</v>
      </c>
      <c r="H76" s="13">
        <f>D76*'KADRIPÄEV_Nädal_48_4.-9.klass'!H76/'KADRIPÄEV_Nädal_48_4.-9.klass'!D76</f>
        <v>2.0099999999999998</v>
      </c>
    </row>
    <row r="77" spans="1:12" ht="18.95" customHeight="1">
      <c r="A77" s="42"/>
      <c r="B77" s="10" t="str">
        <f>'KADRIPÄEV_Nädal_48_4.-9.klass'!B77</f>
        <v>Seemnesegu (mahe)</v>
      </c>
      <c r="C77" s="126" t="str">
        <f>'KADRIPÄEV_Nädal_48_4.-9.klass'!C77</f>
        <v>Kõrvitsaseemned, päevalilleseemned, seesamiseemned</v>
      </c>
      <c r="D77" s="16">
        <v>10</v>
      </c>
      <c r="E77" s="13">
        <f>D77*'KADRIPÄEV_Nädal_48_4.-9.klass'!E77/'KADRIPÄEV_Nädal_48_4.-9.klass'!D77</f>
        <v>60.8767</v>
      </c>
      <c r="F77" s="13">
        <f>D77*'KADRIPÄEV_Nädal_48_4.-9.klass'!F77/'KADRIPÄEV_Nädal_48_4.-9.klass'!D77</f>
        <v>1.28</v>
      </c>
      <c r="G77" s="13">
        <f>D77*'KADRIPÄEV_Nädal_48_4.-9.klass'!G77/'KADRIPÄEV_Nädal_48_4.-9.klass'!D77</f>
        <v>5.1566999999999998</v>
      </c>
      <c r="H77" s="13">
        <f>D77*'KADRIPÄEV_Nädal_48_4.-9.klass'!H77/'KADRIPÄEV_Nädal_48_4.-9.klass'!D77</f>
        <v>2.8232999999999993</v>
      </c>
    </row>
    <row r="78" spans="1:12" ht="18.95" customHeight="1">
      <c r="A78" s="42"/>
      <c r="B78" s="10" t="str">
        <f>'KADRIPÄEV_Nädal_48_4.-9.klass'!B78</f>
        <v>Külm küüslaugu-jogurtikaste (L)</v>
      </c>
      <c r="C78" s="126" t="str">
        <f>'KADRIPÄEV_Nädal_48_4.-9.klass'!C78</f>
        <v>Maitsestamata jogurt, söögisool, suhkur, küüslauk</v>
      </c>
      <c r="D78" s="16">
        <v>10</v>
      </c>
      <c r="E78" s="13">
        <f>D78*'KADRIPÄEV_Nädal_48_4.-9.klass'!E78/'KADRIPÄEV_Nädal_48_4.-9.klass'!D78</f>
        <v>12.790300000000002</v>
      </c>
      <c r="F78" s="13">
        <f>D78*'KADRIPÄEV_Nädal_48_4.-9.klass'!F78/'KADRIPÄEV_Nädal_48_4.-9.klass'!D78</f>
        <v>1.4038000000000002</v>
      </c>
      <c r="G78" s="13">
        <f>D78*'KADRIPÄEV_Nädal_48_4.-9.klass'!G78/'KADRIPÄEV_Nädal_48_4.-9.klass'!D78</f>
        <v>0.68620000000000003</v>
      </c>
      <c r="H78" s="13">
        <f>D78*'KADRIPÄEV_Nädal_48_4.-9.klass'!H78/'KADRIPÄEV_Nädal_48_4.-9.klass'!D78</f>
        <v>0.25559999999999999</v>
      </c>
      <c r="I78" s="18"/>
      <c r="J78" s="18"/>
      <c r="K78" s="18"/>
      <c r="L78" s="18"/>
    </row>
    <row r="79" spans="1:12" ht="18.95" customHeight="1">
      <c r="A79" s="42"/>
      <c r="B79" s="10" t="str">
        <f>'KADRIPÄEV_Nädal_48_4.-9.klass'!B79</f>
        <v>Piimatooted (piim, keefir) (L)</v>
      </c>
      <c r="C79" s="126"/>
      <c r="D79" s="16">
        <v>50</v>
      </c>
      <c r="E79" s="13">
        <f>D79*'KADRIPÄEV_Nädal_48_4.-9.klass'!E79/'KADRIPÄEV_Nädal_48_4.-9.klass'!D79</f>
        <v>28.195</v>
      </c>
      <c r="F79" s="13">
        <f>D79*'KADRIPÄEV_Nädal_48_4.-9.klass'!F79/'KADRIPÄEV_Nädal_48_4.-9.klass'!D79</f>
        <v>2.4375</v>
      </c>
      <c r="G79" s="13">
        <f>D79*'KADRIPÄEV_Nädal_48_4.-9.klass'!G79/'KADRIPÄEV_Nädal_48_4.-9.klass'!D79</f>
        <v>1.2849999999999999</v>
      </c>
      <c r="H79" s="13">
        <f>D79*'KADRIPÄEV_Nädal_48_4.-9.klass'!H79/'KADRIPÄEV_Nädal_48_4.-9.klass'!D79</f>
        <v>1.72</v>
      </c>
    </row>
    <row r="80" spans="1:12" ht="18.95" customHeight="1">
      <c r="A80" s="42"/>
      <c r="B80" s="10" t="str">
        <f>'KADRIPÄEV_Nädal_48_4.-9.klass'!B80</f>
        <v>Mahl (erinevad maitsed)</v>
      </c>
      <c r="C80" s="126" t="str">
        <f>'KADRIPÄEV_Nädal_48_4.-9.klass'!C80</f>
        <v>Rõngu suhkruvaba mahlakonsentraat 100% naturaalne, vesi</v>
      </c>
      <c r="D80" s="16">
        <v>50</v>
      </c>
      <c r="E80" s="13">
        <f>D80*'KADRIPÄEV_Nädal_48_4.-9.klass'!E80/'KADRIPÄEV_Nädal_48_4.-9.klass'!D80</f>
        <v>24.264400000000002</v>
      </c>
      <c r="F80" s="13">
        <f>D80*'KADRIPÄEV_Nädal_48_4.-9.klass'!F80/'KADRIPÄEV_Nädal_48_4.-9.klass'!D80</f>
        <v>5.891</v>
      </c>
      <c r="G80" s="13">
        <f>D80*'KADRIPÄEV_Nädal_48_4.-9.klass'!G80/'KADRIPÄEV_Nädal_48_4.-9.klass'!D80</f>
        <v>2.5000000000000001E-2</v>
      </c>
      <c r="H80" s="13">
        <f>D80*'KADRIPÄEV_Nädal_48_4.-9.klass'!H80/'KADRIPÄEV_Nädal_48_4.-9.klass'!D80</f>
        <v>0.18149999999999999</v>
      </c>
    </row>
    <row r="81" spans="1:8" ht="18.95" customHeight="1">
      <c r="A81" s="38"/>
      <c r="B81" s="10" t="str">
        <f>'KADRIPÄEV_Nädal_48_4.-9.klass'!B81</f>
        <v>Joogijogurt , maitsestatud (L)</v>
      </c>
      <c r="C81" s="126" t="str">
        <f>'KADRIPÄEV_Nädal_48_4.-9.klass'!C81</f>
        <v>Maitsestamata jogurt, naturaalne marjapüree</v>
      </c>
      <c r="D81" s="16">
        <v>50</v>
      </c>
      <c r="E81" s="13">
        <f>D81*'KADRIPÄEV_Nädal_48_4.-9.klass'!E81/'KADRIPÄEV_Nädal_48_4.-9.klass'!D81</f>
        <v>37.372999999999998</v>
      </c>
      <c r="F81" s="13">
        <f>D81*'KADRIPÄEV_Nädal_48_4.-9.klass'!F81/'KADRIPÄEV_Nädal_48_4.-9.klass'!D81</f>
        <v>6.0614999999999997</v>
      </c>
      <c r="G81" s="13">
        <f>D81*'KADRIPÄEV_Nädal_48_4.-9.klass'!G81/'KADRIPÄEV_Nädal_48_4.-9.klass'!D81</f>
        <v>0.75</v>
      </c>
      <c r="H81" s="13">
        <f>D81*'KADRIPÄEV_Nädal_48_4.-9.klass'!H81/'KADRIPÄEV_Nädal_48_4.-9.klass'!D81</f>
        <v>1.6</v>
      </c>
    </row>
    <row r="82" spans="1:8" ht="18.95" customHeight="1">
      <c r="A82" s="38"/>
      <c r="B82" s="10" t="str">
        <f>'KADRIPÄEV_Nädal_48_4.-9.klass'!B82</f>
        <v>Tee, suhkruta</v>
      </c>
      <c r="C82" s="126" t="str">
        <f>'KADRIPÄEV_Nädal_48_4.-9.klass'!C82</f>
        <v>Teepuru, vesi</v>
      </c>
      <c r="D82" s="16">
        <v>50</v>
      </c>
      <c r="E82" s="13">
        <f>D82*'KADRIPÄEV_Nädal_48_4.-9.klass'!E82/'KADRIPÄEV_Nädal_48_4.-9.klass'!D82</f>
        <v>0.2</v>
      </c>
      <c r="F82" s="13">
        <f>D82*'KADRIPÄEV_Nädal_48_4.-9.klass'!F82/'KADRIPÄEV_Nädal_48_4.-9.klass'!D82</f>
        <v>0</v>
      </c>
      <c r="G82" s="13">
        <f>D82*'KADRIPÄEV_Nädal_48_4.-9.klass'!G82/'KADRIPÄEV_Nädal_48_4.-9.klass'!D82</f>
        <v>0</v>
      </c>
      <c r="H82" s="13">
        <f>D82*'KADRIPÄEV_Nädal_48_4.-9.klass'!H82/'KADRIPÄEV_Nädal_48_4.-9.klass'!D82</f>
        <v>0.05</v>
      </c>
    </row>
    <row r="83" spans="1:8" ht="18.95" customHeight="1">
      <c r="A83" s="42"/>
      <c r="B83" s="10" t="str">
        <f>'KADRIPÄEV_Nädal_48_4.-9.klass'!B83</f>
        <v>Rukkileiva (3 sorti) - ja sepikutoodete valik(G)</v>
      </c>
      <c r="C83" s="126"/>
      <c r="D83" s="16">
        <v>30</v>
      </c>
      <c r="E83" s="13">
        <f>D83*'KADRIPÄEV_Nädal_48_4.-9.klass'!E83/'KADRIPÄEV_Nädal_48_4.-9.klass'!D83</f>
        <v>73.86</v>
      </c>
      <c r="F83" s="13">
        <f>D83*'KADRIPÄEV_Nädal_48_4.-9.klass'!F83/'KADRIPÄEV_Nädal_48_4.-9.klass'!D83</f>
        <v>15.69</v>
      </c>
      <c r="G83" s="13">
        <f>D83*'KADRIPÄEV_Nädal_48_4.-9.klass'!G83/'KADRIPÄEV_Nädal_48_4.-9.klass'!D83</f>
        <v>0.6</v>
      </c>
      <c r="H83" s="13">
        <f>D83*'KADRIPÄEV_Nädal_48_4.-9.klass'!H83/'KADRIPÄEV_Nädal_48_4.-9.klass'!D83</f>
        <v>2.145</v>
      </c>
    </row>
    <row r="84" spans="1:8" ht="18.95" customHeight="1">
      <c r="A84" s="42"/>
      <c r="B84" s="10" t="str">
        <f>'KADRIPÄEV_Nädal_48_4.-9.klass'!B84</f>
        <v>Õun (mahe)</v>
      </c>
      <c r="C84" s="126"/>
      <c r="D84" s="16">
        <v>50</v>
      </c>
      <c r="E84" s="13">
        <f>D84*'KADRIPÄEV_Nädal_48_4.-9.klass'!E84/'KADRIPÄEV_Nädal_48_4.-9.klass'!D84</f>
        <v>24.038</v>
      </c>
      <c r="F84" s="13">
        <f>D84*'KADRIPÄEV_Nädal_48_4.-9.klass'!F84/'KADRIPÄEV_Nädal_48_4.-9.klass'!D84</f>
        <v>6.74</v>
      </c>
      <c r="G84" s="13">
        <f>D84*'KADRIPÄEV_Nädal_48_4.-9.klass'!G84/'KADRIPÄEV_Nädal_48_4.-9.klass'!D84</f>
        <v>0</v>
      </c>
      <c r="H84" s="13">
        <f>D84*'KADRIPÄEV_Nädal_48_4.-9.klass'!H84/'KADRIPÄEV_Nädal_48_4.-9.klass'!D84</f>
        <v>0</v>
      </c>
    </row>
    <row r="85" spans="1:8" ht="18.95" customHeight="1">
      <c r="A85" s="324" t="s">
        <v>10</v>
      </c>
      <c r="B85" s="325"/>
      <c r="C85" s="326"/>
      <c r="D85" s="224"/>
      <c r="E85" s="44">
        <f>SUM(E71:E84)</f>
        <v>884.71590000000026</v>
      </c>
      <c r="F85" s="44">
        <f>SUM(F71:F84)</f>
        <v>141.29304999999999</v>
      </c>
      <c r="G85" s="44">
        <f>SUM(G71:G84)</f>
        <v>23.90315</v>
      </c>
      <c r="H85" s="44">
        <f>SUM(H71:H84)</f>
        <v>32.16790000000001</v>
      </c>
    </row>
    <row r="86" spans="1:8" ht="18.95" customHeight="1">
      <c r="A86" s="300" t="s">
        <v>15</v>
      </c>
      <c r="B86" s="301"/>
      <c r="C86" s="301"/>
      <c r="D86" s="302"/>
      <c r="E86" s="222">
        <f>AVERAGE(E23,E40,E52,E69,E85)</f>
        <v>868.56899666666686</v>
      </c>
      <c r="F86" s="45">
        <f>AVERAGE(F23,F40,F52,F69,F85)</f>
        <v>125.0798195238095</v>
      </c>
      <c r="G86" s="45">
        <f>AVERAGE(G23,G40,G52,G69,G85)</f>
        <v>28.261436666666668</v>
      </c>
      <c r="H86" s="45">
        <f>AVERAGE(H23,H40,H52,H69,H85)</f>
        <v>31.777969047619045</v>
      </c>
    </row>
    <row r="87" spans="1:8" ht="18.95" customHeight="1">
      <c r="A87" s="226"/>
      <c r="B87" s="225"/>
      <c r="C87" s="303" t="s">
        <v>171</v>
      </c>
      <c r="D87" s="304"/>
      <c r="E87" s="223"/>
      <c r="F87" s="127">
        <f>(F86*4)/E86*100</f>
        <v>57.602709746183464</v>
      </c>
      <c r="G87" s="127">
        <f>(G86*9)/E86*100</f>
        <v>29.284136433160501</v>
      </c>
      <c r="H87" s="127">
        <f>(H86*4)/E86*100</f>
        <v>14.634631984136806</v>
      </c>
    </row>
    <row r="88" spans="1:8" ht="18.95" customHeight="1">
      <c r="A88" s="227"/>
      <c r="B88" s="273"/>
      <c r="C88" s="292" t="s">
        <v>165</v>
      </c>
      <c r="D88" s="293"/>
      <c r="E88" s="223" t="s">
        <v>191</v>
      </c>
      <c r="F88" s="127" t="s">
        <v>168</v>
      </c>
      <c r="G88" s="127" t="s">
        <v>169</v>
      </c>
      <c r="H88" s="127" t="s">
        <v>170</v>
      </c>
    </row>
    <row r="89" spans="1:8" ht="18.95" customHeight="1">
      <c r="A89" s="381" t="s">
        <v>16</v>
      </c>
      <c r="B89" s="381"/>
      <c r="C89" s="381"/>
      <c r="D89" s="381"/>
      <c r="E89" s="382"/>
      <c r="F89" s="382"/>
      <c r="G89" s="382"/>
      <c r="H89" s="382"/>
    </row>
    <row r="90" spans="1:8" ht="18.95" customHeight="1">
      <c r="A90" s="315" t="s">
        <v>146</v>
      </c>
      <c r="B90" s="316"/>
      <c r="C90" s="316"/>
      <c r="D90" s="316"/>
      <c r="E90" s="316"/>
      <c r="F90" s="316"/>
      <c r="G90" s="316"/>
      <c r="H90" s="317"/>
    </row>
    <row r="91" spans="1:8" ht="18.95" customHeight="1">
      <c r="A91" s="318" t="s">
        <v>193</v>
      </c>
      <c r="B91" s="319"/>
      <c r="C91" s="319"/>
      <c r="D91" s="319"/>
      <c r="E91" s="319"/>
      <c r="F91" s="319"/>
      <c r="G91" s="319"/>
      <c r="H91" s="320"/>
    </row>
    <row r="92" spans="1:8" ht="18.95" customHeight="1">
      <c r="A92" s="294" t="s">
        <v>192</v>
      </c>
      <c r="B92" s="295"/>
      <c r="C92" s="295"/>
      <c r="D92" s="295"/>
      <c r="E92" s="295"/>
      <c r="F92" s="295"/>
      <c r="G92" s="295"/>
      <c r="H92" s="296"/>
    </row>
    <row r="93" spans="1:8" ht="18.95" customHeight="1">
      <c r="A93" s="294" t="s">
        <v>147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154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7" t="s">
        <v>17</v>
      </c>
      <c r="B95" s="297"/>
      <c r="C95" s="297"/>
      <c r="D95" s="297"/>
      <c r="E95" s="297"/>
      <c r="F95" s="297"/>
      <c r="G95" s="297"/>
      <c r="H95" s="297"/>
    </row>
    <row r="96" spans="1:8" ht="18.95" customHeight="1">
      <c r="A96" s="164" t="s">
        <v>148</v>
      </c>
      <c r="B96" s="166" t="s">
        <v>149</v>
      </c>
      <c r="C96" s="166"/>
      <c r="D96" s="166"/>
      <c r="E96" s="167"/>
      <c r="F96" s="167"/>
      <c r="G96" s="167"/>
      <c r="H96" s="168"/>
    </row>
    <row r="97" spans="1:8" ht="18.95" customHeight="1">
      <c r="A97" s="165" t="s">
        <v>150</v>
      </c>
      <c r="B97" s="169" t="s">
        <v>151</v>
      </c>
      <c r="C97" s="169"/>
      <c r="D97" s="169"/>
      <c r="E97" s="170"/>
      <c r="F97" s="170"/>
      <c r="G97" s="170"/>
      <c r="H97" s="171"/>
    </row>
    <row r="98" spans="1:8" ht="18.95" customHeight="1">
      <c r="A98" s="172" t="s">
        <v>152</v>
      </c>
      <c r="B98" s="173" t="s">
        <v>153</v>
      </c>
      <c r="C98" s="173"/>
      <c r="D98" s="173"/>
      <c r="E98" s="174"/>
      <c r="F98" s="174"/>
      <c r="G98" s="174"/>
      <c r="H98" s="175"/>
    </row>
  </sheetData>
  <mergeCells count="17">
    <mergeCell ref="A93:H93"/>
    <mergeCell ref="C88:D88"/>
    <mergeCell ref="A94:H94"/>
    <mergeCell ref="A95:H95"/>
    <mergeCell ref="A1:B5"/>
    <mergeCell ref="A6:B6"/>
    <mergeCell ref="A86:D86"/>
    <mergeCell ref="C87:D87"/>
    <mergeCell ref="A52:C52"/>
    <mergeCell ref="A40:C40"/>
    <mergeCell ref="A23:C23"/>
    <mergeCell ref="A69:C69"/>
    <mergeCell ref="A85:C85"/>
    <mergeCell ref="A89:H89"/>
    <mergeCell ref="A90:H90"/>
    <mergeCell ref="A91:H91"/>
    <mergeCell ref="A92:H92"/>
  </mergeCells>
  <pageMargins left="0.7" right="0.7" top="0.75" bottom="0.75" header="0.3" footer="0.3"/>
  <pageSetup paperSize="9" scale="2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2349-79FD-4837-938E-AAF44176E412}">
  <sheetPr>
    <pageSetUpPr fitToPage="1"/>
  </sheetPr>
  <dimension ref="A1:W101"/>
  <sheetViews>
    <sheetView topLeftCell="A6" zoomScale="80" zoomScaleNormal="80" workbookViewId="0">
      <selection activeCell="K82" sqref="K82"/>
    </sheetView>
  </sheetViews>
  <sheetFormatPr defaultColWidth="9.25" defaultRowHeight="15"/>
  <cols>
    <col min="1" max="1" width="25.625" style="2" customWidth="1"/>
    <col min="2" max="2" width="60.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'Nädal_46_4.-9.klass'!A7</f>
        <v>46. nädal</v>
      </c>
      <c r="B7" s="96" t="str">
        <f>'Nädal_46_4.-9.klass'!B7</f>
        <v>10.11-14.11.2025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160"/>
      <c r="B9" s="10" t="str">
        <f>'Nädal_46_4.-9.klass'!B9</f>
        <v>Böfstrooganov (G, L) (mahe)</v>
      </c>
      <c r="C9" s="126" t="str">
        <f>'Nädal_46_4.-9.klass'!C9</f>
        <v>Veiseliha, hapukoor, mugulsibul, tomatipüree, nisujahu, vesi, toiduõli, sinepipulber, petersell,söögisool, must pipar</v>
      </c>
      <c r="D9" s="147">
        <v>50</v>
      </c>
      <c r="E9" s="13">
        <f>D9*'Nädal_46_4.-9.klass'!E9/'Nädal_46_4.-9.klass'!D9</f>
        <v>72.652000000000001</v>
      </c>
      <c r="F9" s="13">
        <f>D9*'Nädal_46_4.-9.klass'!F9/'Nädal_46_4.-9.klass'!D9</f>
        <v>3.2274999999999996</v>
      </c>
      <c r="G9" s="13">
        <f>D9*'Nädal_46_4.-9.klass'!G9/'Nädal_46_4.-9.klass'!D9</f>
        <v>5.1764999999999999</v>
      </c>
      <c r="H9" s="13">
        <f>D9*'Nädal_46_4.-9.klass'!H9/'Nädal_46_4.-9.klass'!D9</f>
        <v>3.4184999999999999</v>
      </c>
    </row>
    <row r="10" spans="1:8" ht="30">
      <c r="A10" s="74" t="s">
        <v>9</v>
      </c>
      <c r="B10" s="10" t="str">
        <f>'Nädal_46_4.-9.klass'!B10</f>
        <v>Köögiviljastrooganov (G, L)</v>
      </c>
      <c r="C10" s="126" t="str">
        <f>'Nädal_46_4.-9.klass'!C10</f>
        <v>Porgand, juurseller, pastinaak, kaalikas, rohelised herned, mugulsibul, tomatipüree, vesi, hapukoor, nisujahu, toiduõli, söögisool, must pipar, jahvataud paprika</v>
      </c>
      <c r="D10" s="147">
        <v>50</v>
      </c>
      <c r="E10" s="13">
        <f>D10*'Nädal_46_4.-9.klass'!E10/'Nädal_46_4.-9.klass'!D10</f>
        <v>29.957000000000001</v>
      </c>
      <c r="F10" s="13">
        <f>D10*'Nädal_46_4.-9.klass'!F10/'Nädal_46_4.-9.klass'!D10</f>
        <v>2.4889999999999994</v>
      </c>
      <c r="G10" s="13">
        <f>D10*'Nädal_46_4.-9.klass'!G10/'Nädal_46_4.-9.klass'!D10</f>
        <v>2.0615000000000001</v>
      </c>
      <c r="H10" s="13">
        <f>D10*'Nädal_46_4.-9.klass'!H10/'Nädal_46_4.-9.klass'!D10</f>
        <v>0.72899999999999987</v>
      </c>
    </row>
    <row r="11" spans="1:8" ht="18.95" customHeight="1">
      <c r="A11" s="161"/>
      <c r="B11" s="10" t="str">
        <f>'Nädal_46_4.-9.klass'!B11</f>
        <v>Tatar, aurutatud (mahe)</v>
      </c>
      <c r="C11" s="126" t="str">
        <f>'Nädal_46_4.-9.klass'!C11</f>
        <v xml:space="preserve">Tatar, vesi, söögisool </v>
      </c>
      <c r="D11" s="148">
        <v>50</v>
      </c>
      <c r="E11" s="13">
        <f>D11*'Nädal_46_4.-9.klass'!E11/'Nädal_46_4.-9.klass'!D11</f>
        <v>40.29999999999999</v>
      </c>
      <c r="F11" s="13">
        <f>D11*'Nädal_46_4.-9.klass'!F11/'Nädal_46_4.-9.klass'!D11</f>
        <v>8.4875000000000007</v>
      </c>
      <c r="G11" s="13">
        <f>D11*'Nädal_46_4.-9.klass'!G11/'Nädal_46_4.-9.klass'!D11</f>
        <v>0.25</v>
      </c>
      <c r="H11" s="13">
        <f>D11*'Nädal_46_4.-9.klass'!H11/'Nädal_46_4.-9.klass'!D11</f>
        <v>1.4875</v>
      </c>
    </row>
    <row r="12" spans="1:8" ht="18.95" customHeight="1">
      <c r="A12" s="125"/>
      <c r="B12" s="10" t="str">
        <f>'Nädal_46_4.-9.klass'!B12</f>
        <v xml:space="preserve">Riis, aurutatud </v>
      </c>
      <c r="C12" s="126" t="str">
        <f>'Nädal_46_4.-9.klass'!C12</f>
        <v>Riis, vesi, söögisool</v>
      </c>
      <c r="D12" s="148">
        <v>50</v>
      </c>
      <c r="E12" s="13">
        <f>D12*'Nädal_46_4.-9.klass'!E12/'Nädal_46_4.-9.klass'!D12</f>
        <v>78.851000000000013</v>
      </c>
      <c r="F12" s="13">
        <f>D12*'Nädal_46_4.-9.klass'!F12/'Nädal_46_4.-9.klass'!D12</f>
        <v>13.437999999999999</v>
      </c>
      <c r="G12" s="13">
        <f>D12*'Nädal_46_4.-9.klass'!G12/'Nädal_46_4.-9.klass'!D12</f>
        <v>2.371</v>
      </c>
      <c r="H12" s="13">
        <f>D12*'Nädal_46_4.-9.klass'!H12/'Nädal_46_4.-9.klass'!D12</f>
        <v>1.1385000000000001</v>
      </c>
    </row>
    <row r="13" spans="1:8" ht="18.95" customHeight="1">
      <c r="A13" s="125"/>
      <c r="B13" s="10" t="str">
        <f>'Nädal_46_4.-9.klass'!B13</f>
        <v>Peet, röstitud</v>
      </c>
      <c r="C13" s="126" t="str">
        <f>'Nädal_46_4.-9.klass'!C13</f>
        <v>Peet, toiduõli, tüümian, värske</v>
      </c>
      <c r="D13" s="148">
        <v>50</v>
      </c>
      <c r="E13" s="13">
        <f>D13*'Nädal_46_4.-9.klass'!E13/'Nädal_46_4.-9.klass'!D13</f>
        <v>30.42</v>
      </c>
      <c r="F13" s="13">
        <f>D13*'Nädal_46_4.-9.klass'!F13/'Nädal_46_4.-9.klass'!D13</f>
        <v>6.2534999999999998</v>
      </c>
      <c r="G13" s="13">
        <f>D13*'Nädal_46_4.-9.klass'!G13/'Nädal_46_4.-9.klass'!D13</f>
        <v>0.5615</v>
      </c>
      <c r="H13" s="13">
        <f>D13*'Nädal_46_4.-9.klass'!H13/'Nädal_46_4.-9.klass'!D13</f>
        <v>0.84150000000000003</v>
      </c>
    </row>
    <row r="14" spans="1:8" ht="18.95" customHeight="1">
      <c r="A14" s="125"/>
      <c r="B14" s="10" t="str">
        <f>'Nädal_46_4.-9.klass'!B14</f>
        <v>Kapsa-paprikasalat</v>
      </c>
      <c r="C14" s="126" t="str">
        <f>'Nädal_46_4.-9.klass'!C14</f>
        <v>Valge peakapsas, paprika</v>
      </c>
      <c r="D14" s="148">
        <v>50</v>
      </c>
      <c r="E14" s="13">
        <f>D14*'Nädal_46_4.-9.klass'!E14/'Nädal_46_4.-9.klass'!D14</f>
        <v>14.9</v>
      </c>
      <c r="F14" s="13">
        <f>D14*'Nädal_46_4.-9.klass'!F14/'Nädal_46_4.-9.klass'!D14</f>
        <v>2.4300000000000002</v>
      </c>
      <c r="G14" s="13">
        <f>D14*'Nädal_46_4.-9.klass'!G14/'Nädal_46_4.-9.klass'!D14</f>
        <v>0.06</v>
      </c>
      <c r="H14" s="13">
        <f>D14*'Nädal_46_4.-9.klass'!H14/'Nädal_46_4.-9.klass'!D14</f>
        <v>0.59</v>
      </c>
    </row>
    <row r="15" spans="1:8" ht="18.95" customHeight="1">
      <c r="A15" s="125"/>
      <c r="B15" s="10" t="str">
        <f>'Nädal_46_4.-9.klass'!B15</f>
        <v>Porgand, porrulauk, lillkapsas</v>
      </c>
      <c r="C15" s="126"/>
      <c r="D15" s="148">
        <v>50</v>
      </c>
      <c r="E15" s="13">
        <f>D15*'Nädal_46_4.-9.klass'!E15/'Nädal_46_4.-9.klass'!D15</f>
        <v>14.95</v>
      </c>
      <c r="F15" s="13">
        <f>D15*'Nädal_46_4.-9.klass'!F15/'Nädal_46_4.-9.klass'!D15</f>
        <v>2.3250000000000002</v>
      </c>
      <c r="G15" s="13">
        <f>D15*'Nädal_46_4.-9.klass'!G15/'Nädal_46_4.-9.klass'!D15</f>
        <v>0.1</v>
      </c>
      <c r="H15" s="13">
        <f>D15*'Nädal_46_4.-9.klass'!H15/'Nädal_46_4.-9.klass'!D15</f>
        <v>0.73499999999999999</v>
      </c>
    </row>
    <row r="16" spans="1:8" ht="18.95" customHeight="1">
      <c r="A16" s="125"/>
      <c r="B16" s="10" t="str">
        <f>'Nädal_46_4.-9.klass'!B16</f>
        <v>Seemnesegu (mahe)</v>
      </c>
      <c r="C16" s="126" t="str">
        <f>'Nädal_46_4.-9.klass'!C16</f>
        <v>Kõrvitsaseemned, päevalilleseemned, seesamiseemned</v>
      </c>
      <c r="D16" s="148">
        <v>10</v>
      </c>
      <c r="E16" s="13">
        <f>D16*'Nädal_46_4.-9.klass'!E16/'Nädal_46_4.-9.klass'!D16</f>
        <v>60.8767</v>
      </c>
      <c r="F16" s="13">
        <f>D16*'Nädal_46_4.-9.klass'!F16/'Nädal_46_4.-9.klass'!D16</f>
        <v>1.28</v>
      </c>
      <c r="G16" s="13">
        <f>D16*'Nädal_46_4.-9.klass'!G16/'Nädal_46_4.-9.klass'!D16</f>
        <v>5.1566999999999998</v>
      </c>
      <c r="H16" s="13">
        <f>D16*'Nädal_46_4.-9.klass'!H16/'Nädal_46_4.-9.klass'!D16</f>
        <v>2.8232999999999993</v>
      </c>
    </row>
    <row r="17" spans="1:23" ht="18.95" customHeight="1">
      <c r="A17" s="125"/>
      <c r="B17" s="10" t="str">
        <f>'Nädal_46_4.-9.klass'!B17</f>
        <v>Mahla-õlikaste</v>
      </c>
      <c r="C17" s="126" t="str">
        <f>'Nädal_46_4.-9.klass'!C17</f>
        <v>Õunamahl 100% naturaalne, õunaäädikas, sinepipulber, söögisool, petersell, värske, toiduõli</v>
      </c>
      <c r="D17" s="148">
        <v>5</v>
      </c>
      <c r="E17" s="13">
        <f>D17*'Nädal_46_4.-9.klass'!E17/'Nädal_46_4.-9.klass'!D17</f>
        <v>32.189399999999999</v>
      </c>
      <c r="F17" s="13">
        <f>D17*'Nädal_46_4.-9.klass'!F17/'Nädal_46_4.-9.klass'!D17</f>
        <v>9.7050000000000011E-2</v>
      </c>
      <c r="G17" s="13">
        <f>D17*'Nädal_46_4.-9.klass'!G17/'Nädal_46_4.-9.klass'!D17</f>
        <v>3.5305500000000003</v>
      </c>
      <c r="H17" s="13">
        <f>D17*'Nädal_46_4.-9.klass'!H17/'Nädal_46_4.-9.klass'!D17</f>
        <v>1.3550000000000001E-2</v>
      </c>
    </row>
    <row r="18" spans="1:23" ht="18.95" customHeight="1">
      <c r="A18" s="125" t="s">
        <v>45</v>
      </c>
      <c r="B18" s="10" t="str">
        <f>'Nädal_46_4.-9.klass'!B18</f>
        <v>Piimatooted (piim, keefir) (L)</v>
      </c>
      <c r="C18" s="126"/>
      <c r="D18" s="148">
        <v>50</v>
      </c>
      <c r="E18" s="13">
        <f>D18*'Nädal_46_4.-9.klass'!E18/'Nädal_46_4.-9.klass'!D18</f>
        <v>28.195</v>
      </c>
      <c r="F18" s="13">
        <f>D18*'Nädal_46_4.-9.klass'!F18/'Nädal_46_4.-9.klass'!D18</f>
        <v>2.4375</v>
      </c>
      <c r="G18" s="13">
        <f>D18*'Nädal_46_4.-9.klass'!G18/'Nädal_46_4.-9.klass'!D18</f>
        <v>1.2849999999999999</v>
      </c>
      <c r="H18" s="13">
        <f>D18*'Nädal_46_4.-9.klass'!H18/'Nädal_46_4.-9.klass'!D18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25"/>
      <c r="B19" s="10" t="str">
        <f>'Nädal_46_4.-9.klass'!B19</f>
        <v>Joogijogurt , maitsestatud (L)</v>
      </c>
      <c r="C19" s="126" t="str">
        <f>'Nädal_46_4.-9.klass'!C19</f>
        <v>Maitsestamata jogurt, naturaalne marjapüree</v>
      </c>
      <c r="D19" s="149">
        <v>50</v>
      </c>
      <c r="E19" s="13">
        <f>D19*'Nädal_46_4.-9.klass'!E19/'Nädal_46_4.-9.klass'!D19</f>
        <v>37.372999999999998</v>
      </c>
      <c r="F19" s="13">
        <f>D19*'Nädal_46_4.-9.klass'!F19/'Nädal_46_4.-9.klass'!D19</f>
        <v>6.0614999999999997</v>
      </c>
      <c r="G19" s="13">
        <f>D19*'Nädal_46_4.-9.klass'!G19/'Nädal_46_4.-9.klass'!D19</f>
        <v>0.75</v>
      </c>
      <c r="H19" s="13">
        <f>D19*'Nädal_46_4.-9.klass'!H19/'Nädal_46_4.-9.klass'!D19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25"/>
      <c r="B20" s="10" t="str">
        <f>'Nädal_46_4.-9.klass'!B20</f>
        <v>Tee, suhkruta</v>
      </c>
      <c r="C20" s="126" t="str">
        <f>'Nädal_46_4.-9.klass'!C20</f>
        <v>Teepuru, vesi</v>
      </c>
      <c r="D20" s="150">
        <v>50</v>
      </c>
      <c r="E20" s="13">
        <f>D20*'Nädal_46_4.-9.klass'!E20/'Nädal_46_4.-9.klass'!D20</f>
        <v>0.2</v>
      </c>
      <c r="F20" s="13">
        <f>D20*'Nädal_46_4.-9.klass'!F20/'Nädal_46_4.-9.klass'!D20</f>
        <v>0</v>
      </c>
      <c r="G20" s="13">
        <f>D20*'Nädal_46_4.-9.klass'!G20/'Nädal_46_4.-9.klass'!D20</f>
        <v>0</v>
      </c>
      <c r="H20" s="13">
        <f>D20*'Nädal_46_4.-9.klass'!H20/'Nädal_46_4.-9.klass'!D20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25"/>
      <c r="B21" s="10" t="str">
        <f>'Nädal_46_4.-9.klass'!B21</f>
        <v>Rukkileiva (3 sorti) - ja sepikutoodete valik(G)</v>
      </c>
      <c r="C21" s="126"/>
      <c r="D21" s="151">
        <v>30</v>
      </c>
      <c r="E21" s="13">
        <f>D21*'Nädal_46_4.-9.klass'!E21/'Nädal_46_4.-9.klass'!D21</f>
        <v>73.86</v>
      </c>
      <c r="F21" s="13">
        <f>D21*'Nädal_46_4.-9.klass'!F21/'Nädal_46_4.-9.klass'!D21</f>
        <v>15.69</v>
      </c>
      <c r="G21" s="13">
        <f>D21*'Nädal_46_4.-9.klass'!G21/'Nädal_46_4.-9.klass'!D21</f>
        <v>0.6</v>
      </c>
      <c r="H21" s="13">
        <f>D21*'Nädal_46_4.-9.klass'!H21/'Nädal_46_4.-9.klass'!D21</f>
        <v>2.145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77"/>
      <c r="B22" s="10" t="str">
        <f>'Nädal_46_4.-9.klass'!B22</f>
        <v>Õun (mahe)</v>
      </c>
      <c r="C22" s="126"/>
      <c r="D22" s="148">
        <v>50</v>
      </c>
      <c r="E22" s="13">
        <f>D22*'Nädal_46_4.-9.klass'!E22/'Nädal_46_4.-9.klass'!D22</f>
        <v>24.038</v>
      </c>
      <c r="F22" s="13">
        <f>D22*'Nädal_46_4.-9.klass'!F22/'Nädal_46_4.-9.klass'!D22</f>
        <v>6.74</v>
      </c>
      <c r="G22" s="13">
        <f>D22*'Nädal_46_4.-9.klass'!G22/'Nädal_46_4.-9.klass'!D22</f>
        <v>0</v>
      </c>
      <c r="H22" s="13">
        <f>D22*'Nädal_46_4.-9.klass'!H22/'Nädal_46_4.-9.klass'!D22</f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538.76209999999992</v>
      </c>
      <c r="F23" s="69">
        <f>SUM(F9:F22)</f>
        <v>70.956550000000007</v>
      </c>
      <c r="G23" s="69">
        <f>SUM(G9:G22)</f>
        <v>21.902750000000005</v>
      </c>
      <c r="H23" s="69">
        <f>SUM(H9:H22)</f>
        <v>17.29185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128"/>
      <c r="B25" s="10" t="str">
        <f>'Nädal_46_4.-9.klass'!B25</f>
        <v>Hakkliha-riisipall (segahakkliha, siga-veis) (G, M, PT)</v>
      </c>
      <c r="C25" s="126" t="str">
        <f>'Nädal_46_4.-9.klass'!C25</f>
        <v>Segahakkliha, riis, mugulsibul, kanamuna, toiduõli, vesi, söögisool, must pipar, jahvatatud paprika, petersell, kuivatatud pune, kuivatatud majoraan</v>
      </c>
      <c r="D25" s="148">
        <v>50</v>
      </c>
      <c r="E25" s="13">
        <f>D25*'Nädal_46_4.-9.klass'!E25/'Nädal_46_4.-9.klass'!D25</f>
        <v>81.174000000000007</v>
      </c>
      <c r="F25" s="13">
        <f>D25*'Nädal_46_4.-9.klass'!F25/'Nädal_46_4.-9.klass'!D25</f>
        <v>2.3879999999999999</v>
      </c>
      <c r="G25" s="13">
        <f>D25*'Nädal_46_4.-9.klass'!G25/'Nädal_46_4.-9.klass'!D25</f>
        <v>5.3404999999999996</v>
      </c>
      <c r="H25" s="13">
        <f>D25*'Nädal_46_4.-9.klass'!H25/'Nädal_46_4.-9.klass'!D25</f>
        <v>6.1630000000000003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8">
      <c r="A26" s="74" t="s">
        <v>9</v>
      </c>
      <c r="B26" s="10" t="str">
        <f>'Nädal_46_4.-9.klass'!B26</f>
        <v>Juurviljakotlet (G, PT) (mahe)</v>
      </c>
      <c r="C26" s="126" t="str">
        <f>'Nädal_46_4.-9.klass'!C26</f>
        <v>Pastinaak, porgand, kartul, kanamuna, täistera speltanisujahu, söögisool, must pipar, purustatud või jahvatatud</v>
      </c>
      <c r="D26" s="148">
        <v>50</v>
      </c>
      <c r="E26" s="13">
        <f>D26*'Nädal_46_4.-9.klass'!E26/'Nädal_46_4.-9.klass'!D26</f>
        <v>70.135999999999996</v>
      </c>
      <c r="F26" s="13">
        <f>D26*'Nädal_46_4.-9.klass'!F26/'Nädal_46_4.-9.klass'!D26</f>
        <v>13.994999999999999</v>
      </c>
      <c r="G26" s="13">
        <f>D26*'Nädal_46_4.-9.klass'!G26/'Nädal_46_4.-9.klass'!D26</f>
        <v>0.94800000000000006</v>
      </c>
      <c r="H26" s="13">
        <f>D26*'Nädal_46_4.-9.klass'!H26/'Nädal_46_4.-9.klass'!D26</f>
        <v>2.6905000000000001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.95" customHeight="1">
      <c r="A27" s="78"/>
      <c r="B27" s="10" t="str">
        <f>'Nädal_46_4.-9.klass'!B27</f>
        <v>Kartul, aurutatud (mahe)</v>
      </c>
      <c r="C27" s="126"/>
      <c r="D27" s="148">
        <v>50</v>
      </c>
      <c r="E27" s="13">
        <f>D27*'Nädal_46_4.-9.klass'!E27/'Nädal_46_4.-9.klass'!D27</f>
        <v>36.25</v>
      </c>
      <c r="F27" s="13">
        <f>D27*'Nädal_46_4.-9.klass'!F27/'Nädal_46_4.-9.klass'!D27</f>
        <v>8.25</v>
      </c>
      <c r="G27" s="13">
        <f>D27*'Nädal_46_4.-9.klass'!G27/'Nädal_46_4.-9.klass'!D27</f>
        <v>0.05</v>
      </c>
      <c r="H27" s="13">
        <f>D27*'Nädal_46_4.-9.klass'!H27/'Nädal_46_4.-9.klass'!D27</f>
        <v>0.94999999999999984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.95" customHeight="1">
      <c r="A28" s="78"/>
      <c r="B28" s="10" t="str">
        <f>'Nädal_46_4.-9.klass'!B28</f>
        <v>Bulgur, keedetud (G)</v>
      </c>
      <c r="C28" s="126" t="str">
        <f>'Nädal_46_4.-9.klass'!C28</f>
        <v>Bulgur (Durum nisu), vesi, söögisool</v>
      </c>
      <c r="D28" s="148">
        <v>50</v>
      </c>
      <c r="E28" s="13">
        <f>D28*'Nädal_46_4.-9.klass'!E28/'Nädal_46_4.-9.klass'!D28</f>
        <v>58.399000000000001</v>
      </c>
      <c r="F28" s="13">
        <f>D28*'Nädal_46_4.-9.klass'!F28/'Nädal_46_4.-9.klass'!D28</f>
        <v>12.448</v>
      </c>
      <c r="G28" s="13">
        <f>D28*'Nädal_46_4.-9.klass'!G28/'Nädal_46_4.-9.klass'!D28</f>
        <v>0.37699999999999995</v>
      </c>
      <c r="H28" s="13">
        <f>D28*'Nädal_46_4.-9.klass'!H28/'Nädal_46_4.-9.klass'!D28</f>
        <v>1.9350000000000001</v>
      </c>
      <c r="I28" s="18"/>
    </row>
    <row r="29" spans="1:23" s="26" customFormat="1" ht="18.95" customHeight="1">
      <c r="A29" s="128"/>
      <c r="B29" s="10" t="str">
        <f>'Nädal_46_4.-9.klass'!B29</f>
        <v>Porgand, röstitud</v>
      </c>
      <c r="C29" s="126"/>
      <c r="D29" s="149">
        <v>50</v>
      </c>
      <c r="E29" s="13">
        <f>D29*'Nädal_46_4.-9.klass'!E29/'Nädal_46_4.-9.klass'!D29</f>
        <v>30.1</v>
      </c>
      <c r="F29" s="13">
        <f>D29*'Nädal_46_4.-9.klass'!F29/'Nädal_46_4.-9.klass'!D29</f>
        <v>3.77</v>
      </c>
      <c r="G29" s="13">
        <f>D29*'Nädal_46_4.-9.klass'!G29/'Nädal_46_4.-9.klass'!D29</f>
        <v>1.1200000000000001</v>
      </c>
      <c r="H29" s="13">
        <f>D29*'Nädal_46_4.-9.klass'!H29/'Nädal_46_4.-9.klass'!D29</f>
        <v>0.36299999999999999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128"/>
      <c r="B30" s="10" t="str">
        <f>'Nädal_46_4.-9.klass'!B30</f>
        <v>Soe valge kaste (G, L)</v>
      </c>
      <c r="C30" s="126" t="str">
        <f>'Nädal_46_4.-9.klass'!C30</f>
        <v>Toiduõli, nisujahu, piim, söögisool, toidukoor</v>
      </c>
      <c r="D30" s="148">
        <v>50</v>
      </c>
      <c r="E30" s="13">
        <f>D30*'Nädal_46_4.-9.klass'!E30/'Nädal_46_4.-9.klass'!D30</f>
        <v>59.125999999999998</v>
      </c>
      <c r="F30" s="13">
        <f>D30*'Nädal_46_4.-9.klass'!F30/'Nädal_46_4.-9.klass'!D30</f>
        <v>4.077</v>
      </c>
      <c r="G30" s="13">
        <f>D30*'Nädal_46_4.-9.klass'!G30/'Nädal_46_4.-9.klass'!D30</f>
        <v>3.9460000000000002</v>
      </c>
      <c r="H30" s="13">
        <f>D30*'Nädal_46_4.-9.klass'!H30/'Nädal_46_4.-9.klass'!D30</f>
        <v>1.8730000000000002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128"/>
      <c r="B31" s="10" t="str">
        <f>'Nädal_46_4.-9.klass'!B31</f>
        <v>Peedi-piprajuuresalat (L)</v>
      </c>
      <c r="C31" s="126" t="str">
        <f>'Nädal_46_4.-9.klass'!C31</f>
        <v>Peet, mädarõigas</v>
      </c>
      <c r="D31" s="148">
        <v>50</v>
      </c>
      <c r="E31" s="13">
        <f>D31*'Nädal_46_4.-9.klass'!E31/'Nädal_46_4.-9.klass'!D31</f>
        <v>29.8</v>
      </c>
      <c r="F31" s="13">
        <f>D31*'Nädal_46_4.-9.klass'!F31/'Nädal_46_4.-9.klass'!D31</f>
        <v>4.1399999999999997</v>
      </c>
      <c r="G31" s="13">
        <f>D31*'Nädal_46_4.-9.klass'!G31/'Nädal_46_4.-9.klass'!D31</f>
        <v>0.83599999999999997</v>
      </c>
      <c r="H31" s="13">
        <f>D31*'Nädal_46_4.-9.klass'!H31/'Nädal_46_4.-9.klass'!D31</f>
        <v>0.91600000000000004</v>
      </c>
      <c r="I31" s="28"/>
      <c r="J31" s="27"/>
      <c r="K31" s="27"/>
      <c r="L31" s="27"/>
      <c r="M31" s="27"/>
      <c r="N31" s="27"/>
      <c r="O31" s="27"/>
      <c r="P31" s="27"/>
    </row>
    <row r="32" spans="1:23" ht="18.95" customHeight="1">
      <c r="A32" s="78"/>
      <c r="B32" s="10" t="str">
        <f>'Nädal_46_4.-9.klass'!B32</f>
        <v>Salatisegu, mais, nuikapsas</v>
      </c>
      <c r="C32" s="126" t="str">
        <f>'Nädal_46_4.-9.klass'!C32</f>
        <v>Salatisegu (Rooma salat, jääsalat, rukola, spinat), mais, nuikapsas</v>
      </c>
      <c r="D32" s="148">
        <v>50</v>
      </c>
      <c r="E32" s="13">
        <f>D32*'Nädal_46_4.-9.klass'!E32/'Nädal_46_4.-9.klass'!D32</f>
        <v>21.25</v>
      </c>
      <c r="F32" s="13">
        <f>D32*'Nädal_46_4.-9.klass'!F32/'Nädal_46_4.-9.klass'!D32</f>
        <v>2.96</v>
      </c>
      <c r="G32" s="13">
        <f>D32*'Nädal_46_4.-9.klass'!G32/'Nädal_46_4.-9.klass'!D32</f>
        <v>0.34499999999999997</v>
      </c>
      <c r="H32" s="13">
        <f>D32*'Nädal_46_4.-9.klass'!H32/'Nädal_46_4.-9.klass'!D32</f>
        <v>0.90500000000000003</v>
      </c>
      <c r="I32" s="18"/>
      <c r="J32" s="20"/>
      <c r="K32" s="20"/>
      <c r="L32" s="20"/>
      <c r="M32" s="20"/>
      <c r="N32" s="20"/>
      <c r="O32" s="20"/>
      <c r="P32" s="20"/>
    </row>
    <row r="33" spans="1:22" ht="18.95" customHeight="1">
      <c r="A33" s="78"/>
      <c r="B33" s="10" t="str">
        <f>'Nädal_46_4.-9.klass'!B33</f>
        <v>Seemnesegu (mahe)</v>
      </c>
      <c r="C33" s="126" t="str">
        <f>'Nädal_46_4.-9.klass'!C33</f>
        <v>Kõrvitsaseemned, päevalilleseemned, seesamiseemned</v>
      </c>
      <c r="D33" s="148">
        <v>10</v>
      </c>
      <c r="E33" s="13">
        <f>D33*'Nädal_46_4.-9.klass'!E33/'Nädal_46_4.-9.klass'!D33</f>
        <v>60.8767</v>
      </c>
      <c r="F33" s="13">
        <f>D33*'Nädal_46_4.-9.klass'!F33/'Nädal_46_4.-9.klass'!D33</f>
        <v>1.28</v>
      </c>
      <c r="G33" s="13">
        <f>D33*'Nädal_46_4.-9.klass'!G33/'Nädal_46_4.-9.klass'!D33</f>
        <v>5.1566999999999998</v>
      </c>
      <c r="H33" s="13">
        <f>D33*'Nädal_46_4.-9.klass'!H33/'Nädal_46_4.-9.klass'!D33</f>
        <v>2.8232999999999993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232"/>
      <c r="B34" s="10" t="str">
        <f>'Nädal_46_4.-9.klass'!B34</f>
        <v>Mahla-õlikaste</v>
      </c>
      <c r="C34" s="126" t="str">
        <f>'Nädal_46_4.-9.klass'!C34</f>
        <v>Õunamahl 100% naturaalne, õunaäädikas, sinepipulber, söögisool, petersell, värske, toiduõli</v>
      </c>
      <c r="D34" s="148">
        <v>5</v>
      </c>
      <c r="E34" s="13">
        <f>D34*'Nädal_46_4.-9.klass'!E34/'Nädal_46_4.-9.klass'!D34</f>
        <v>32.189399999999999</v>
      </c>
      <c r="F34" s="13">
        <f>E34*'Nädal_46_4.-9.klass'!F34/'Nädal_46_4.-9.klass'!E34</f>
        <v>9.7050000000000011E-2</v>
      </c>
      <c r="G34" s="13">
        <f>F34*'Nädal_46_4.-9.klass'!G34/'Nädal_46_4.-9.klass'!F34</f>
        <v>3.5305500000000003</v>
      </c>
      <c r="H34" s="13">
        <f>G34*'Nädal_46_4.-9.klass'!H34/'Nädal_46_4.-9.klass'!G34</f>
        <v>1.3550000000000001E-2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25" t="s">
        <v>45</v>
      </c>
      <c r="B35" s="10" t="str">
        <f>'Nädal_46_4.-9.klass'!B35</f>
        <v>Piimatooted (piim, keefir) (L)</v>
      </c>
      <c r="C35" s="126"/>
      <c r="D35" s="149">
        <v>50</v>
      </c>
      <c r="E35" s="13">
        <f>D35*'Nädal_46_4.-9.klass'!E35/'Nädal_46_4.-9.klass'!D35</f>
        <v>28.195</v>
      </c>
      <c r="F35" s="13">
        <f>D35*'Nädal_46_4.-9.klass'!F35/'Nädal_46_4.-9.klass'!D35</f>
        <v>2.4375</v>
      </c>
      <c r="G35" s="13">
        <f>D35*'Nädal_46_4.-9.klass'!G35/'Nädal_46_4.-9.klass'!D35</f>
        <v>1.2849999999999999</v>
      </c>
      <c r="H35" s="13">
        <f>D35*'Nädal_46_4.-9.klass'!H35/'Nädal_46_4.-9.klass'!D35</f>
        <v>1.72</v>
      </c>
      <c r="J35" s="20"/>
      <c r="K35" s="20"/>
      <c r="L35" s="20"/>
      <c r="M35" s="20"/>
      <c r="N35" s="19"/>
      <c r="O35" s="20"/>
      <c r="P35" s="20"/>
    </row>
    <row r="36" spans="1:22" ht="18.95" customHeight="1">
      <c r="A36" s="159"/>
      <c r="B36" s="10" t="str">
        <f>'Nädal_46_4.-9.klass'!B36</f>
        <v>Joogijogurt , maitsestatud (L)</v>
      </c>
      <c r="C36" s="126" t="str">
        <f>'Nädal_46_4.-9.klass'!C36</f>
        <v>Maitsestamata jogurt, naturaalne marjapüree</v>
      </c>
      <c r="D36" s="153">
        <v>50</v>
      </c>
      <c r="E36" s="13">
        <f>D36*'Nädal_46_4.-9.klass'!E36/'Nädal_46_4.-9.klass'!D36</f>
        <v>37.372999999999998</v>
      </c>
      <c r="F36" s="13">
        <f>D36*'Nädal_46_4.-9.klass'!F36/'Nädal_46_4.-9.klass'!D36</f>
        <v>6.0614999999999997</v>
      </c>
      <c r="G36" s="13">
        <f>D36*'Nädal_46_4.-9.klass'!G36/'Nädal_46_4.-9.klass'!D36</f>
        <v>0.75</v>
      </c>
      <c r="H36" s="13">
        <f>D36*'Nädal_46_4.-9.klass'!H36/'Nädal_46_4.-9.klass'!D36</f>
        <v>1.6</v>
      </c>
      <c r="L36" s="31"/>
      <c r="M36" s="32"/>
      <c r="N36" s="32"/>
      <c r="O36" s="32"/>
      <c r="P36" s="32"/>
      <c r="Q36" s="32"/>
    </row>
    <row r="37" spans="1:22" ht="18.95" customHeight="1">
      <c r="A37" s="159"/>
      <c r="B37" s="10" t="str">
        <f>'Nädal_46_4.-9.klass'!B37</f>
        <v>Tee, suhkruta</v>
      </c>
      <c r="C37" s="126" t="str">
        <f>'Nädal_46_4.-9.klass'!C37</f>
        <v>Teepuru, vesi</v>
      </c>
      <c r="D37" s="151">
        <v>50</v>
      </c>
      <c r="E37" s="13">
        <f>D37*'Nädal_46_4.-9.klass'!E37/'Nädal_46_4.-9.klass'!D37</f>
        <v>0.2</v>
      </c>
      <c r="F37" s="13">
        <f>D37*'Nädal_46_4.-9.klass'!F37/'Nädal_46_4.-9.klass'!D37</f>
        <v>0</v>
      </c>
      <c r="G37" s="13">
        <f>D37*'Nädal_46_4.-9.klass'!G37/'Nädal_46_4.-9.klass'!D37</f>
        <v>0</v>
      </c>
      <c r="H37" s="13">
        <f>D37*'Nädal_46_4.-9.klass'!H37/'Nädal_46_4.-9.klass'!D37</f>
        <v>0.05</v>
      </c>
      <c r="L37" s="31"/>
      <c r="M37" s="32"/>
      <c r="N37" s="32"/>
      <c r="O37" s="32"/>
      <c r="P37" s="32"/>
      <c r="Q37" s="32"/>
    </row>
    <row r="38" spans="1:22" ht="18.95" customHeight="1">
      <c r="A38" s="78"/>
      <c r="B38" s="10" t="str">
        <f>'Nädal_46_4.-9.klass'!B38</f>
        <v>Rukkileiva (3 sorti) - ja sepikutoodete valik(G)</v>
      </c>
      <c r="C38" s="126"/>
      <c r="D38" s="151">
        <v>30</v>
      </c>
      <c r="E38" s="13">
        <f>D38*'Nädal_46_4.-9.klass'!E38/'Nädal_46_4.-9.klass'!D38</f>
        <v>73.86</v>
      </c>
      <c r="F38" s="13">
        <f>D38*'Nädal_46_4.-9.klass'!F38/'Nädal_46_4.-9.klass'!D38</f>
        <v>15.69</v>
      </c>
      <c r="G38" s="13">
        <f>D38*'Nädal_46_4.-9.klass'!G38/'Nädal_46_4.-9.klass'!D38</f>
        <v>0.6</v>
      </c>
      <c r="H38" s="13">
        <f>D38*'Nädal_46_4.-9.klass'!H38/'Nädal_46_4.-9.klass'!D38</f>
        <v>2.145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78"/>
      <c r="B39" s="10" t="str">
        <f>'Nädal_46_4.-9.klass'!B39</f>
        <v xml:space="preserve">Pirn </v>
      </c>
      <c r="C39" s="12"/>
      <c r="D39" s="148">
        <v>50</v>
      </c>
      <c r="E39" s="13">
        <f>D39*'Nädal_46_4.-9.klass'!E39/'Nädal_46_4.-9.klass'!D39</f>
        <v>19.988</v>
      </c>
      <c r="F39" s="13">
        <f>D39*'Nädal_46_4.-9.klass'!F39/'Nädal_46_4.-9.klass'!D39</f>
        <v>5.97</v>
      </c>
      <c r="G39" s="13">
        <f>D39*'Nädal_46_4.-9.klass'!G39/'Nädal_46_4.-9.klass'!D39</f>
        <v>0</v>
      </c>
      <c r="H39" s="13">
        <f>D39*'Nädal_46_4.-9.klass'!H39/'Nädal_46_4.-9.klass'!D39</f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69">
        <f>SUM(E25:E39)</f>
        <v>638.91710000000012</v>
      </c>
      <c r="F40" s="69">
        <f t="shared" ref="F40:H40" si="0">SUM(F25:F39)</f>
        <v>83.564050000000009</v>
      </c>
      <c r="G40" s="69">
        <f t="shared" si="0"/>
        <v>24.284750000000003</v>
      </c>
      <c r="H40" s="69">
        <f t="shared" si="0"/>
        <v>24.297349999999994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6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18">
      <c r="A42" s="75"/>
      <c r="B42" s="10" t="str">
        <f>'Nädal_46_4.-9.klass'!B42</f>
        <v>Rassolnik kanalihaga (G)</v>
      </c>
      <c r="C42" s="126" t="str">
        <f>'Nädal_46_4.-9.klass'!C42</f>
        <v>Kanaliha, vesi, odrakruup, porgand, kartul, mugulsibul, soolakurk, söögisool, toiduõli, petersell, värske</v>
      </c>
      <c r="D42" s="148">
        <v>100</v>
      </c>
      <c r="E42" s="13">
        <f>D42*'Nädal_46_4.-9.klass'!E42/'Nädal_46_4.-9.klass'!D42</f>
        <v>44.783999999999999</v>
      </c>
      <c r="F42" s="13">
        <f>D42*'Nädal_46_4.-9.klass'!F42/'Nädal_46_4.-9.klass'!D42</f>
        <v>7.25</v>
      </c>
      <c r="G42" s="13">
        <f>D42*'Nädal_46_4.-9.klass'!G42/'Nädal_46_4.-9.klass'!D42</f>
        <v>0.34399999999999992</v>
      </c>
      <c r="H42" s="13">
        <f>D42*'Nädal_46_4.-9.klass'!H42/'Nädal_46_4.-9.klass'!D42</f>
        <v>3.55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18">
      <c r="A43" s="74" t="s">
        <v>9</v>
      </c>
      <c r="B43" s="10" t="str">
        <f>'Nädal_46_4.-9.klass'!B43</f>
        <v>Rassolnik põldubadega (G) (mahe)</v>
      </c>
      <c r="C43" s="126" t="str">
        <f>'Nädal_46_4.-9.klass'!C43</f>
        <v>Põldoad, vesi, odrakruup, porgand, kartul, kooreta, mugulsibul, soolakurk, söögisool, toiduõli, petersell, värske</v>
      </c>
      <c r="D43" s="148">
        <v>100</v>
      </c>
      <c r="E43" s="13">
        <f>D43*'Nädal_46_4.-9.klass'!E43/'Nädal_46_4.-9.klass'!D43</f>
        <v>42.314999999999998</v>
      </c>
      <c r="F43" s="13">
        <f>D43*'Nädal_46_4.-9.klass'!F43/'Nädal_46_4.-9.klass'!D43</f>
        <v>9.3000000000000007</v>
      </c>
      <c r="G43" s="13">
        <f>D43*'Nädal_46_4.-9.klass'!G43/'Nädal_46_4.-9.klass'!D43</f>
        <v>0.20499999999999996</v>
      </c>
      <c r="H43" s="13">
        <f>D43*'Nädal_46_4.-9.klass'!H43/'Nädal_46_4.-9.klass'!D43</f>
        <v>1.5589999999999999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">
      <c r="A44" s="129"/>
      <c r="B44" s="10" t="str">
        <f>'Nädal_46_4.-9.klass'!B44</f>
        <v>Hapukoor R 20%</v>
      </c>
      <c r="C44" s="154"/>
      <c r="D44" s="148">
        <v>10</v>
      </c>
      <c r="E44" s="13">
        <f>D44*'Nädal_46_4.-9.klass'!E44/'Nädal_46_4.-9.klass'!D44</f>
        <v>22.166666666666668</v>
      </c>
      <c r="F44" s="13">
        <f>E44*'Nädal_46_4.-9.klass'!F44/'Nädal_46_4.-9.klass'!E44</f>
        <v>0.38</v>
      </c>
      <c r="G44" s="13">
        <f>F44*'Nädal_46_4.-9.klass'!G44/'Nädal_46_4.-9.klass'!F44</f>
        <v>2.1466666666666669</v>
      </c>
      <c r="H44" s="13">
        <f>G44*'Nädal_46_4.-9.klass'!H44/'Nädal_46_4.-9.klass'!G44</f>
        <v>0.33000000000000007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.95" customHeight="1">
      <c r="A45" s="75"/>
      <c r="B45" s="10" t="str">
        <f>'Nädal_46_4.-9.klass'!B45</f>
        <v>Jõhvika-mannavaht piimaga (G, L)</v>
      </c>
      <c r="C45" s="126" t="str">
        <f>'Nädal_46_4.-9.klass'!C45</f>
        <v>Suhkur, vesi, mahlajook keskmiselt, odrajahu, piim, jõhvikas</v>
      </c>
      <c r="D45" s="151">
        <v>100</v>
      </c>
      <c r="E45" s="13">
        <f>D45*'Nädal_46_4.-9.klass'!E45/'Nädal_46_4.-9.klass'!D45</f>
        <v>95.7</v>
      </c>
      <c r="F45" s="13">
        <f>D45*'Nädal_46_4.-9.klass'!F45/'Nädal_46_4.-9.klass'!D45</f>
        <v>19.100000000000001</v>
      </c>
      <c r="G45" s="13">
        <f>D45*'Nädal_46_4.-9.klass'!G45/'Nädal_46_4.-9.klass'!D45</f>
        <v>1.03</v>
      </c>
      <c r="H45" s="13">
        <f>D45*'Nädal_46_4.-9.klass'!H45/'Nädal_46_4.-9.klass'!D45</f>
        <v>1.91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30">
      <c r="A46" s="75"/>
      <c r="B46" s="10" t="str">
        <f>'Nädal_46_4.-9.klass'!B46</f>
        <v>Jogurti-kamadessert marjadega (G, L)</v>
      </c>
      <c r="C46" s="126" t="str">
        <f>'Nädal_46_4.-9.klass'!C46</f>
        <v>Maitsestamata jogurt, vahukoor, suhkur, kamajahu (nisu, rukis, oder, hernes), vaarikas,maasikas, suhkruta, vesi, suhkur</v>
      </c>
      <c r="D46" s="151">
        <v>100</v>
      </c>
      <c r="E46" s="13">
        <f>D46*'Nädal_46_4.-9.klass'!E46/'Nädal_46_4.-9.klass'!D46</f>
        <v>132</v>
      </c>
      <c r="F46" s="13">
        <f>D46*'Nädal_46_4.-9.klass'!F46/'Nädal_46_4.-9.klass'!D46</f>
        <v>13</v>
      </c>
      <c r="G46" s="13">
        <f>D46*'Nädal_46_4.-9.klass'!G46/'Nädal_46_4.-9.klass'!D46</f>
        <v>7.09</v>
      </c>
      <c r="H46" s="13">
        <f>D46*'Nädal_46_4.-9.klass'!H46/'Nädal_46_4.-9.klass'!D46</f>
        <v>3.09</v>
      </c>
      <c r="J46" s="23"/>
      <c r="K46" s="23"/>
      <c r="L46" s="23"/>
      <c r="M46" s="23"/>
      <c r="N46" s="23"/>
      <c r="O46" s="23"/>
      <c r="P46" s="36"/>
      <c r="Q46" s="36"/>
      <c r="R46" s="36"/>
      <c r="S46" s="36"/>
      <c r="T46" s="23"/>
      <c r="U46" s="23"/>
      <c r="V46" s="23"/>
    </row>
    <row r="47" spans="1:22" s="8" customFormat="1" ht="18.95" customHeight="1">
      <c r="A47" s="74" t="s">
        <v>45</v>
      </c>
      <c r="B47" s="10" t="str">
        <f>'Nädal_46_4.-9.klass'!B47</f>
        <v>Piimatooted (piim, keefir) (L)</v>
      </c>
      <c r="C47" s="126"/>
      <c r="D47" s="150">
        <v>50</v>
      </c>
      <c r="E47" s="13">
        <f>D47*'Nädal_46_4.-9.klass'!E47/'Nädal_46_4.-9.klass'!D47</f>
        <v>28.195</v>
      </c>
      <c r="F47" s="13">
        <f>D47*'Nädal_46_4.-9.klass'!F47/'Nädal_46_4.-9.klass'!D47</f>
        <v>2.4375</v>
      </c>
      <c r="G47" s="13">
        <f>D47*'Nädal_46_4.-9.klass'!G47/'Nädal_46_4.-9.klass'!D47</f>
        <v>1.2849999999999999</v>
      </c>
      <c r="H47" s="13">
        <f>D47*'Nädal_46_4.-9.klass'!H47/'Nädal_46_4.-9.klass'!D47</f>
        <v>1.72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8.95" customHeight="1">
      <c r="A48" s="74"/>
      <c r="B48" s="10" t="str">
        <f>'Nädal_46_4.-9.klass'!B48</f>
        <v>Mahl (erinevad maitsed)</v>
      </c>
      <c r="C48" s="126" t="str">
        <f>'Nädal_46_4.-9.klass'!C48</f>
        <v>Rõngu suhkruvaba mahlakonsentraat 100% naturaalne, vesi</v>
      </c>
      <c r="D48" s="150">
        <v>50</v>
      </c>
      <c r="E48" s="13">
        <f>D48*'Nädal_46_4.-9.klass'!E48/'Nädal_46_4.-9.klass'!D48</f>
        <v>24.264400000000002</v>
      </c>
      <c r="F48" s="13">
        <f>D48*'Nädal_46_4.-9.klass'!F48/'Nädal_46_4.-9.klass'!D48</f>
        <v>5.891</v>
      </c>
      <c r="G48" s="13">
        <f>D48*'Nädal_46_4.-9.klass'!G48/'Nädal_46_4.-9.klass'!D48</f>
        <v>2.5000000000000001E-2</v>
      </c>
      <c r="H48" s="13">
        <f>D48*'Nädal_46_4.-9.klass'!H48/'Nädal_46_4.-9.klass'!D48</f>
        <v>0.18149999999999999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8.95" customHeight="1">
      <c r="A49" s="74"/>
      <c r="B49" s="10" t="str">
        <f>'Nädal_46_4.-9.klass'!B49</f>
        <v>Joogijogurt , maitsestatud (L)</v>
      </c>
      <c r="C49" s="126" t="str">
        <f>'Nädal_46_4.-9.klass'!C49</f>
        <v>Maitsestamata jogurt, naturaalne marjapüree</v>
      </c>
      <c r="D49" s="150">
        <v>50</v>
      </c>
      <c r="E49" s="13">
        <f>D49*'Nädal_46_4.-9.klass'!E49/'Nädal_46_4.-9.klass'!D49</f>
        <v>37.372999999999998</v>
      </c>
      <c r="F49" s="13">
        <f>D49*'Nädal_46_4.-9.klass'!F49/'Nädal_46_4.-9.klass'!D49</f>
        <v>6.0614999999999997</v>
      </c>
      <c r="G49" s="13">
        <f>D49*'Nädal_46_4.-9.klass'!G49/'Nädal_46_4.-9.klass'!D49</f>
        <v>0.75</v>
      </c>
      <c r="H49" s="13">
        <f>D49*'Nädal_46_4.-9.klass'!H49/'Nädal_46_4.-9.klass'!D49</f>
        <v>1.6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8.95" customHeight="1">
      <c r="A50" s="74"/>
      <c r="B50" s="10" t="str">
        <f>'Nädal_46_4.-9.klass'!B50</f>
        <v>Tee, suhkruta</v>
      </c>
      <c r="C50" s="126" t="str">
        <f>'Nädal_46_4.-9.klass'!C50</f>
        <v>Teepuru, vesi</v>
      </c>
      <c r="D50" s="150">
        <v>50</v>
      </c>
      <c r="E50" s="13">
        <f>D50*'Nädal_46_4.-9.klass'!E50/'Nädal_46_4.-9.klass'!D50</f>
        <v>0.2</v>
      </c>
      <c r="F50" s="13">
        <f>D50*'Nädal_46_4.-9.klass'!F50/'Nädal_46_4.-9.klass'!D50</f>
        <v>0</v>
      </c>
      <c r="G50" s="13">
        <f>D50*'Nädal_46_4.-9.klass'!G50/'Nädal_46_4.-9.klass'!D50</f>
        <v>0</v>
      </c>
      <c r="H50" s="13">
        <f>D50*'Nädal_46_4.-9.klass'!H50/'Nädal_46_4.-9.klass'!D50</f>
        <v>0.05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8.95" customHeight="1">
      <c r="A51" s="74"/>
      <c r="B51" s="10" t="str">
        <f>'Nädal_46_4.-9.klass'!B51</f>
        <v>Rukkileiva (3 sorti) - ja sepikutoodete valik(G)</v>
      </c>
      <c r="C51" s="126"/>
      <c r="D51" s="151">
        <v>30</v>
      </c>
      <c r="E51" s="13">
        <f>D51*'Nädal_46_4.-9.klass'!E51/'Nädal_46_4.-9.klass'!D51</f>
        <v>73.86</v>
      </c>
      <c r="F51" s="13">
        <f>D51*'Nädal_46_4.-9.klass'!F51/'Nädal_46_4.-9.klass'!D51</f>
        <v>15.69</v>
      </c>
      <c r="G51" s="13">
        <f>D51*'Nädal_46_4.-9.klass'!G51/'Nädal_46_4.-9.klass'!D51</f>
        <v>0.6</v>
      </c>
      <c r="H51" s="13">
        <f>D51*'Nädal_46_4.-9.klass'!H51/'Nädal_46_4.-9.klass'!D51</f>
        <v>2.145</v>
      </c>
    </row>
    <row r="52" spans="1:20" ht="18.95" customHeight="1">
      <c r="A52" s="74"/>
      <c r="B52" s="10" t="str">
        <f>'Nädal_46_4.-9.klass'!B52</f>
        <v>Õun (mahe)</v>
      </c>
      <c r="C52" s="126"/>
      <c r="D52" s="148">
        <v>50</v>
      </c>
      <c r="E52" s="13">
        <f>D52*'Nädal_46_4.-9.klass'!E52/'Nädal_46_4.-9.klass'!D52</f>
        <v>24.038</v>
      </c>
      <c r="F52" s="13">
        <f>D52*'Nädal_46_4.-9.klass'!F52/'Nädal_46_4.-9.klass'!D52</f>
        <v>6.74</v>
      </c>
      <c r="G52" s="13">
        <f>D52*'Nädal_46_4.-9.klass'!G52/'Nädal_46_4.-9.klass'!D52</f>
        <v>0</v>
      </c>
      <c r="H52" s="13">
        <f>D52*'Nädal_46_4.-9.klass'!H52/'Nädal_46_4.-9.klass'!D52</f>
        <v>0</v>
      </c>
    </row>
    <row r="53" spans="1:20" s="8" customFormat="1" ht="18.95" customHeight="1">
      <c r="A53" s="321" t="s">
        <v>10</v>
      </c>
      <c r="B53" s="322"/>
      <c r="C53" s="323"/>
      <c r="D53" s="143"/>
      <c r="E53" s="69">
        <f>SUM(E42:E52)</f>
        <v>524.89606666666668</v>
      </c>
      <c r="F53" s="69">
        <f>SUM(F42:F52)</f>
        <v>85.85</v>
      </c>
      <c r="G53" s="69">
        <f>SUM(G42:G52)</f>
        <v>13.475666666666667</v>
      </c>
      <c r="H53" s="69">
        <f>SUM(H42:H52)</f>
        <v>16.1355</v>
      </c>
      <c r="J53" s="31"/>
      <c r="K53" s="32"/>
      <c r="L53" s="32"/>
      <c r="M53" s="32"/>
      <c r="N53" s="32"/>
      <c r="O53" s="32"/>
    </row>
    <row r="54" spans="1:20" ht="50.1" customHeight="1">
      <c r="A54" s="5" t="s">
        <v>13</v>
      </c>
      <c r="B54" s="6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20" ht="30">
      <c r="A55" s="128"/>
      <c r="B55" s="10" t="str">
        <f>'Nädal_46_4.-9.klass'!B55</f>
        <v>Kalapada värviliste köögiviljadega</v>
      </c>
      <c r="C55" s="126" t="str">
        <f>'Nädal_46_4.-9.klass'!C55</f>
        <v>Valge kala, mugulsibul, küüslauk, porgand, paprika, purustatud tomat, toiduõli, sidrunimahl, kuivatatud pune, kuivatatud tüümian, pastinaak, mais, loorber, söögisool, must pipar, petersell</v>
      </c>
      <c r="D55" s="13">
        <v>50</v>
      </c>
      <c r="E55" s="13">
        <f>D55*'Nädal_46_4.-9.klass'!E55/'Nädal_46_4.-9.klass'!D55</f>
        <v>64.447500000000005</v>
      </c>
      <c r="F55" s="13">
        <f>D55*'Nädal_46_4.-9.klass'!F55/'Nädal_46_4.-9.klass'!D55</f>
        <v>1.6909999999999998</v>
      </c>
      <c r="G55" s="13">
        <f>D55*'Nädal_46_4.-9.klass'!G55/'Nädal_46_4.-9.klass'!D55</f>
        <v>2.42</v>
      </c>
      <c r="H55" s="13">
        <f>D55*'Nädal_46_4.-9.klass'!H55/'Nädal_46_4.-9.klass'!D55</f>
        <v>9.2535000000000007</v>
      </c>
    </row>
    <row r="56" spans="1:20" ht="30">
      <c r="A56" s="74" t="s">
        <v>9</v>
      </c>
      <c r="B56" s="10" t="str">
        <f>'Nädal_46_4.-9.klass'!B56</f>
        <v>Läätsepada värviliste köögiviljadega (mahe)</v>
      </c>
      <c r="C56" s="126" t="str">
        <f>'Nädal_46_4.-9.klass'!C56</f>
        <v>Mugulsibul, porgand, küüslauk, tomatipasta, tüümian, kuivatatud, söögisool, must pipar, vesi, maisitärklis, toiduõli, baklažaan, tomat, kaalikas, läätsed, suvikõrvits</v>
      </c>
      <c r="D56" s="14">
        <v>50</v>
      </c>
      <c r="E56" s="13">
        <f>D56*'Nädal_46_4.-9.klass'!E56/'Nädal_46_4.-9.klass'!D56</f>
        <v>39.805500000000009</v>
      </c>
      <c r="F56" s="13">
        <f>D56*'Nädal_46_4.-9.klass'!F56/'Nädal_46_4.-9.klass'!D56</f>
        <v>5.8594999999999997</v>
      </c>
      <c r="G56" s="13">
        <f>D56*'Nädal_46_4.-9.klass'!G56/'Nädal_46_4.-9.klass'!D56</f>
        <v>1.62</v>
      </c>
      <c r="H56" s="13">
        <f>D56*'Nädal_46_4.-9.klass'!H56/'Nädal_46_4.-9.klass'!D56</f>
        <v>1.1234999999999999</v>
      </c>
    </row>
    <row r="57" spans="1:20" ht="18.95" customHeight="1">
      <c r="A57" s="78"/>
      <c r="B57" s="10" t="str">
        <f>'Nädal_46_4.-9.klass'!B57</f>
        <v>Kartulipuder (mahe)</v>
      </c>
      <c r="C57" s="126" t="str">
        <f>'Nädal_46_4.-9.klass'!C57</f>
        <v>Kartul, või, piim, söögisool, vesi</v>
      </c>
      <c r="D57" s="16">
        <v>50</v>
      </c>
      <c r="E57" s="13">
        <f>D57*'Nädal_46_4.-9.klass'!E57/'Nädal_46_4.-9.klass'!D57</f>
        <v>75.666666666666671</v>
      </c>
      <c r="F57" s="13">
        <f>D57*'Nädal_46_4.-9.klass'!F57/'Nädal_46_4.-9.klass'!D57</f>
        <v>13.166666666666666</v>
      </c>
      <c r="G57" s="13">
        <f>D57*'Nädal_46_4.-9.klass'!G57/'Nädal_46_4.-9.klass'!D57</f>
        <v>1.2916666666666667</v>
      </c>
      <c r="H57" s="13">
        <f>D57*'Nädal_46_4.-9.klass'!H57/'Nädal_46_4.-9.klass'!D57</f>
        <v>2.2833333333333332</v>
      </c>
    </row>
    <row r="58" spans="1:20" ht="18.95" customHeight="1">
      <c r="A58" s="78"/>
      <c r="B58" s="10" t="str">
        <f>'Nädal_46_4.-9.klass'!B58</f>
        <v xml:space="preserve">Riis, aurutatud </v>
      </c>
      <c r="C58" s="126" t="str">
        <f>'Nädal_46_4.-9.klass'!C58</f>
        <v>Riis, vesi, söögisool</v>
      </c>
      <c r="D58" s="16">
        <v>50</v>
      </c>
      <c r="E58" s="13">
        <f>D58*'Nädal_46_4.-9.klass'!E58/'Nädal_46_4.-9.klass'!D58</f>
        <v>78.851000000000013</v>
      </c>
      <c r="F58" s="13">
        <f>D58*'Nädal_46_4.-9.klass'!F58/'Nädal_46_4.-9.klass'!D58</f>
        <v>13.437999999999999</v>
      </c>
      <c r="G58" s="13">
        <f>D58*'Nädal_46_4.-9.klass'!G58/'Nädal_46_4.-9.klass'!D58</f>
        <v>2.371</v>
      </c>
      <c r="H58" s="13">
        <f>D58*'Nädal_46_4.-9.klass'!H58/'Nädal_46_4.-9.klass'!D58</f>
        <v>1.1385000000000001</v>
      </c>
    </row>
    <row r="59" spans="1:20" ht="18">
      <c r="A59" s="78"/>
      <c r="B59" s="10" t="str">
        <f>'Nädal_46_4.-9.klass'!B59</f>
        <v>Brokoli, aurutatud</v>
      </c>
      <c r="C59" s="126"/>
      <c r="D59" s="16">
        <v>50</v>
      </c>
      <c r="E59" s="13">
        <f>D59*'Nädal_46_4.-9.klass'!E59/'Nädal_46_4.-9.klass'!D59</f>
        <v>19.73</v>
      </c>
      <c r="F59" s="13">
        <f>D59*'Nädal_46_4.-9.klass'!F59/'Nädal_46_4.-9.klass'!D59</f>
        <v>3.05</v>
      </c>
      <c r="G59" s="13">
        <f>D59*'Nädal_46_4.-9.klass'!G59/'Nädal_46_4.-9.klass'!D59</f>
        <v>0.25</v>
      </c>
      <c r="H59" s="13">
        <f>D59*'Nädal_46_4.-9.klass'!H59/'Nädal_46_4.-9.klass'!D59</f>
        <v>2.0499999999999998</v>
      </c>
      <c r="J59" s="31"/>
      <c r="K59" s="32"/>
      <c r="L59" s="32"/>
      <c r="M59" s="32"/>
      <c r="N59" s="32"/>
      <c r="O59" s="32"/>
    </row>
    <row r="60" spans="1:20" ht="18.95" customHeight="1">
      <c r="A60" s="125"/>
      <c r="B60" s="10" t="str">
        <f>'Nädal_46_4.-9.klass'!B60</f>
        <v>Porgandi-mangosalat (mahe porgand)</v>
      </c>
      <c r="C60" s="126" t="str">
        <f>'Nädal_46_4.-9.klass'!C60</f>
        <v>Porgand, mango, toiduõli</v>
      </c>
      <c r="D60" s="16">
        <v>50</v>
      </c>
      <c r="E60" s="13">
        <f>D60*'Nädal_46_4.-9.klass'!E60/'Nädal_46_4.-9.klass'!D60</f>
        <v>23.242999999999999</v>
      </c>
      <c r="F60" s="13">
        <f>D60*'Nädal_46_4.-9.klass'!F60/'Nädal_46_4.-9.klass'!D60</f>
        <v>4.7675000000000001</v>
      </c>
      <c r="G60" s="13">
        <f>D60*'Nädal_46_4.-9.klass'!G60/'Nädal_46_4.-9.klass'!D60</f>
        <v>0.624</v>
      </c>
      <c r="H60" s="13">
        <f>D60*'Nädal_46_4.-9.klass'!H60/'Nädal_46_4.-9.klass'!D60</f>
        <v>0.29699999999999999</v>
      </c>
    </row>
    <row r="61" spans="1:20" ht="18.95" customHeight="1">
      <c r="A61" s="125"/>
      <c r="B61" s="10" t="str">
        <f>'Nädal_46_4.-9.klass'!B61</f>
        <v>Hiina kapsas, roheline hernes, marineeritud punane sibul</v>
      </c>
      <c r="C61" s="126"/>
      <c r="D61" s="16">
        <v>50</v>
      </c>
      <c r="E61" s="13">
        <f>D61*'Nädal_46_4.-9.klass'!E61/'Nädal_46_4.-9.klass'!D61</f>
        <v>25.05</v>
      </c>
      <c r="F61" s="13">
        <f>D61*'Nädal_46_4.-9.klass'!F61/'Nädal_46_4.-9.klass'!D61</f>
        <v>3.34</v>
      </c>
      <c r="G61" s="13">
        <f>D61*'Nädal_46_4.-9.klass'!G61/'Nädal_46_4.-9.klass'!D61</f>
        <v>0.2</v>
      </c>
      <c r="H61" s="13">
        <f>D61*'Nädal_46_4.-9.klass'!H61/'Nädal_46_4.-9.klass'!D61</f>
        <v>1.55</v>
      </c>
    </row>
    <row r="62" spans="1:20" ht="18.95" customHeight="1">
      <c r="A62" s="125"/>
      <c r="B62" s="10" t="str">
        <f>'Nädal_46_4.-9.klass'!B62</f>
        <v>Seemnesegu (mahe)</v>
      </c>
      <c r="C62" s="126" t="str">
        <f>'Nädal_46_4.-9.klass'!C62</f>
        <v>Kõrvitsaseemned, päevalilleseemned, seesamiseemned</v>
      </c>
      <c r="D62" s="16">
        <v>10</v>
      </c>
      <c r="E62" s="13">
        <f>D62*'Nädal_46_4.-9.klass'!E62/'Nädal_46_4.-9.klass'!D62</f>
        <v>60.8767</v>
      </c>
      <c r="F62" s="13">
        <f>D62*'Nädal_46_4.-9.klass'!F62/'Nädal_46_4.-9.klass'!D62</f>
        <v>1.28</v>
      </c>
      <c r="G62" s="13">
        <f>D62*'Nädal_46_4.-9.klass'!G62/'Nädal_46_4.-9.klass'!D62</f>
        <v>5.1566999999999998</v>
      </c>
      <c r="H62" s="13">
        <f>D62*'Nädal_46_4.-9.klass'!H62/'Nädal_46_4.-9.klass'!D62</f>
        <v>2.8232999999999993</v>
      </c>
    </row>
    <row r="63" spans="1:20" ht="18.95" customHeight="1">
      <c r="A63" s="78"/>
      <c r="B63" s="10" t="str">
        <f>'Nädal_46_4.-9.klass'!B63</f>
        <v>Külm hapukoorekaste murulauguga (L)</v>
      </c>
      <c r="C63" s="126" t="str">
        <f>'Nädal_46_4.-9.klass'!C63</f>
        <v>Hapukoor, sidrunimahl, suhkur, murulauk</v>
      </c>
      <c r="D63" s="16">
        <v>15</v>
      </c>
      <c r="E63" s="13">
        <f>D63*'Nädal_46_4.-9.klass'!E63/'Nädal_46_4.-9.klass'!D63</f>
        <v>16.986899999999999</v>
      </c>
      <c r="F63" s="13">
        <f>D63*'Nädal_46_4.-9.klass'!F63/'Nädal_46_4.-9.klass'!D63</f>
        <v>0.74549999999999994</v>
      </c>
      <c r="G63" s="13">
        <f>D63*'Nädal_46_4.-9.klass'!G63/'Nädal_46_4.-9.klass'!D63</f>
        <v>1.3679999999999999</v>
      </c>
      <c r="H63" s="13">
        <f>D63*'Nädal_46_4.-9.klass'!H63/'Nädal_46_4.-9.klass'!D63</f>
        <v>0.43140000000000001</v>
      </c>
      <c r="J63" s="31"/>
      <c r="K63" s="32"/>
      <c r="L63" s="32"/>
      <c r="M63" s="32"/>
      <c r="N63" s="32"/>
      <c r="O63" s="32"/>
    </row>
    <row r="64" spans="1:20" ht="18.95" customHeight="1">
      <c r="A64" s="125" t="s">
        <v>45</v>
      </c>
      <c r="B64" s="10" t="str">
        <f>'Nädal_46_4.-9.klass'!B64</f>
        <v>Piimatooted (piim, keefir) (L)</v>
      </c>
      <c r="C64" s="126"/>
      <c r="D64" s="16">
        <v>50</v>
      </c>
      <c r="E64" s="13">
        <f>D64*'Nädal_46_4.-9.klass'!E64/'Nädal_46_4.-9.klass'!D64</f>
        <v>28.195</v>
      </c>
      <c r="F64" s="13">
        <f>D64*'Nädal_46_4.-9.klass'!F64/'Nädal_46_4.-9.klass'!D64</f>
        <v>2.4375</v>
      </c>
      <c r="G64" s="13">
        <f>D64*'Nädal_46_4.-9.klass'!G64/'Nädal_46_4.-9.klass'!D64</f>
        <v>1.2849999999999999</v>
      </c>
      <c r="H64" s="13">
        <f>D64*'Nädal_46_4.-9.klass'!H64/'Nädal_46_4.-9.klass'!D64</f>
        <v>1.72</v>
      </c>
    </row>
    <row r="65" spans="1:12" ht="18.95" customHeight="1">
      <c r="A65" s="125"/>
      <c r="B65" s="10" t="str">
        <f>'Nädal_46_4.-9.klass'!B65</f>
        <v>Mahl (erinevad maitsed)</v>
      </c>
      <c r="C65" s="126" t="str">
        <f>'Nädal_46_4.-9.klass'!C65</f>
        <v>Rõngu suhkruvaba mahlakonsentraat 100% naturaalne, vesi</v>
      </c>
      <c r="D65" s="16">
        <v>50</v>
      </c>
      <c r="E65" s="13">
        <f>D65*'Nädal_46_4.-9.klass'!E65/'Nädal_46_4.-9.klass'!D65</f>
        <v>24.264400000000002</v>
      </c>
      <c r="F65" s="13">
        <f>D65*'Nädal_46_4.-9.klass'!F65/'Nädal_46_4.-9.klass'!D65</f>
        <v>5.891</v>
      </c>
      <c r="G65" s="13">
        <f>D65*'Nädal_46_4.-9.klass'!G65/'Nädal_46_4.-9.klass'!D65</f>
        <v>2.5000000000000001E-2</v>
      </c>
      <c r="H65" s="13">
        <f>D65*'Nädal_46_4.-9.klass'!H65/'Nädal_46_4.-9.klass'!D65</f>
        <v>0.18149999999999999</v>
      </c>
    </row>
    <row r="66" spans="1:12" ht="18.95" customHeight="1">
      <c r="A66" s="125"/>
      <c r="B66" s="10" t="str">
        <f>'Nädal_46_4.-9.klass'!B66</f>
        <v>Joogijogurt , maitsestatud (L)</v>
      </c>
      <c r="C66" s="126" t="str">
        <f>'Nädal_46_4.-9.klass'!C66</f>
        <v>Maitsestamata jogurt, naturaalne marjapüree</v>
      </c>
      <c r="D66" s="16">
        <v>50</v>
      </c>
      <c r="E66" s="13">
        <f>D66*'Nädal_46_4.-9.klass'!E66/'Nädal_46_4.-9.klass'!D66</f>
        <v>37.372999999999998</v>
      </c>
      <c r="F66" s="13">
        <f>D66*'Nädal_46_4.-9.klass'!F66/'Nädal_46_4.-9.klass'!D66</f>
        <v>6.0614999999999997</v>
      </c>
      <c r="G66" s="13">
        <f>D66*'Nädal_46_4.-9.klass'!G66/'Nädal_46_4.-9.klass'!D66</f>
        <v>0.75</v>
      </c>
      <c r="H66" s="13">
        <f>D66*'Nädal_46_4.-9.klass'!H66/'Nädal_46_4.-9.klass'!D66</f>
        <v>1.6</v>
      </c>
    </row>
    <row r="67" spans="1:12" ht="18.95" customHeight="1">
      <c r="A67" s="77"/>
      <c r="B67" s="10" t="str">
        <f>'Nädal_46_4.-9.klass'!B67</f>
        <v>Tee, suhkruta</v>
      </c>
      <c r="C67" s="126" t="str">
        <f>'Nädal_46_4.-9.klass'!C67</f>
        <v>Teepuru, vesi</v>
      </c>
      <c r="D67" s="16">
        <v>50</v>
      </c>
      <c r="E67" s="13">
        <f>D67*'Nädal_46_4.-9.klass'!E67/'Nädal_46_4.-9.klass'!D67</f>
        <v>0.2</v>
      </c>
      <c r="F67" s="13">
        <f>D67*'Nädal_46_4.-9.klass'!F67/'Nädal_46_4.-9.klass'!D67</f>
        <v>0</v>
      </c>
      <c r="G67" s="13">
        <f>D67*'Nädal_46_4.-9.klass'!G67/'Nädal_46_4.-9.klass'!D67</f>
        <v>0</v>
      </c>
      <c r="H67" s="13">
        <f>D67*'Nädal_46_4.-9.klass'!H67/'Nädal_46_4.-9.klass'!D67</f>
        <v>0.05</v>
      </c>
    </row>
    <row r="68" spans="1:12" ht="18.95" customHeight="1">
      <c r="A68" s="77"/>
      <c r="B68" s="10" t="str">
        <f>'Nädal_46_4.-9.klass'!B68</f>
        <v>Rukkileiva (3 sorti) - ja sepikutoodete valik(G)</v>
      </c>
      <c r="C68" s="126"/>
      <c r="D68" s="16">
        <v>30</v>
      </c>
      <c r="E68" s="13">
        <f>D68*'Nädal_46_4.-9.klass'!E68/'Nädal_46_4.-9.klass'!D68</f>
        <v>73.86</v>
      </c>
      <c r="F68" s="13">
        <f>D68*'Nädal_46_4.-9.klass'!F68/'Nädal_46_4.-9.klass'!D68</f>
        <v>15.69</v>
      </c>
      <c r="G68" s="13">
        <f>D68*'Nädal_46_4.-9.klass'!G68/'Nädal_46_4.-9.klass'!D68</f>
        <v>0.6</v>
      </c>
      <c r="H68" s="13">
        <f>D68*'Nädal_46_4.-9.klass'!H68/'Nädal_46_4.-9.klass'!D68</f>
        <v>2.145</v>
      </c>
    </row>
    <row r="69" spans="1:12" ht="18.95" customHeight="1">
      <c r="A69" s="77"/>
      <c r="B69" s="10" t="str">
        <f>'Nädal_46_4.-9.klass'!B69</f>
        <v xml:space="preserve">Pirn </v>
      </c>
      <c r="C69" s="126"/>
      <c r="D69" s="16">
        <v>50</v>
      </c>
      <c r="E69" s="13">
        <f>D69*'Nädal_46_4.-9.klass'!E69/'Nädal_46_4.-9.klass'!D69</f>
        <v>19.988</v>
      </c>
      <c r="F69" s="13">
        <f>D69*'Nädal_46_4.-9.klass'!F69/'Nädal_46_4.-9.klass'!D69</f>
        <v>5.97</v>
      </c>
      <c r="G69" s="13">
        <f>D69*'Nädal_46_4.-9.klass'!G69/'Nädal_46_4.-9.klass'!D69</f>
        <v>0</v>
      </c>
      <c r="H69" s="13">
        <f>D69*'Nädal_46_4.-9.klass'!H69/'Nädal_46_4.-9.klass'!D69</f>
        <v>0.15</v>
      </c>
    </row>
    <row r="70" spans="1:12" ht="18.95" customHeight="1">
      <c r="A70" s="321" t="s">
        <v>10</v>
      </c>
      <c r="B70" s="322"/>
      <c r="C70" s="323"/>
      <c r="D70" s="37"/>
      <c r="E70" s="69">
        <f>SUM(E55:E69)</f>
        <v>588.53766666666661</v>
      </c>
      <c r="F70" s="69">
        <f>SUM(F55:F69)</f>
        <v>83.388166666666663</v>
      </c>
      <c r="G70" s="69">
        <f>SUM(G55:G69)</f>
        <v>17.961366666666667</v>
      </c>
      <c r="H70" s="69">
        <f>SUM(H55:H69)</f>
        <v>26.797033333333335</v>
      </c>
    </row>
    <row r="71" spans="1:12" ht="50.1" customHeight="1">
      <c r="A71" s="5" t="s">
        <v>14</v>
      </c>
      <c r="B71" s="6" t="s">
        <v>2</v>
      </c>
      <c r="C71" s="5" t="s">
        <v>3</v>
      </c>
      <c r="D71" s="7" t="s">
        <v>4</v>
      </c>
      <c r="E71" s="7" t="s">
        <v>5</v>
      </c>
      <c r="F71" s="7" t="s">
        <v>6</v>
      </c>
      <c r="G71" s="7" t="s">
        <v>7</v>
      </c>
      <c r="H71" s="7" t="s">
        <v>8</v>
      </c>
    </row>
    <row r="72" spans="1:12" ht="30">
      <c r="A72" s="75"/>
      <c r="B72" s="10" t="str">
        <f>'Nädal_46_4.-9.klass'!B72</f>
        <v>Kartuli-kalkuni roog ürtidega</v>
      </c>
      <c r="C72" s="126" t="str">
        <f>'Nädal_46_4.-9.klass'!C72</f>
        <v>Kartul, kalkuniliha, mugulsibul, vesi, Vahemere ürdid Santa Maria (Punane paprika (25%), ürdid (25% basiilik, pune, aed-piparrohi, tüümian), koriander, küüslauk, sibul, vürts), toiduõli, söögisool, must pipar</v>
      </c>
      <c r="D72" s="13">
        <v>100</v>
      </c>
      <c r="E72" s="13">
        <f>D72*'Nädal_46_4.-9.klass'!E72/'Nädal_46_4.-9.klass'!D72</f>
        <v>112</v>
      </c>
      <c r="F72" s="13">
        <f>D72*'Nädal_46_4.-9.klass'!F72/'Nädal_46_4.-9.klass'!D72</f>
        <v>14.5</v>
      </c>
      <c r="G72" s="13">
        <f>D72*'Nädal_46_4.-9.klass'!G72/'Nädal_46_4.-9.klass'!D72</f>
        <v>3.44</v>
      </c>
      <c r="H72" s="13">
        <f>D72*'Nädal_46_4.-9.klass'!H72/'Nädal_46_4.-9.klass'!D72</f>
        <v>5.24</v>
      </c>
    </row>
    <row r="73" spans="1:12" ht="30">
      <c r="A73" s="74" t="s">
        <v>9</v>
      </c>
      <c r="B73" s="10" t="str">
        <f>'Nädal_46_4.-9.klass'!B73</f>
        <v>Kartuli-seene roog Vahemere ürtidega</v>
      </c>
      <c r="C73" s="126" t="str">
        <f>'Nädal_46_4.-9.klass'!C73</f>
        <v>Kartul, šampinjonid, mugulsibul, vesi, Vahemere ürdid Santa Maria (Punane paprika (25%), ürdid (25% basiilik, pune, aed-piparrohi, tüümian), koriander, küüslauk, sibul, vürts), toiduõli, söögisool, must pipar</v>
      </c>
      <c r="D73" s="14">
        <v>100</v>
      </c>
      <c r="E73" s="13">
        <f>D73*'Nädal_46_4.-9.klass'!E73/'Nädal_46_4.-9.klass'!D73</f>
        <v>92.4</v>
      </c>
      <c r="F73" s="13">
        <f>D73*'Nädal_46_4.-9.klass'!F73/'Nädal_46_4.-9.klass'!D73</f>
        <v>13.4</v>
      </c>
      <c r="G73" s="13">
        <f>D73*'Nädal_46_4.-9.klass'!G73/'Nädal_46_4.-9.klass'!D73</f>
        <v>3.17</v>
      </c>
      <c r="H73" s="13">
        <f>D73*'Nädal_46_4.-9.klass'!H73/'Nädal_46_4.-9.klass'!D73</f>
        <v>2.0699999999999998</v>
      </c>
    </row>
    <row r="74" spans="1:12" ht="18">
      <c r="A74" s="158"/>
      <c r="B74" s="10" t="str">
        <f>'Nädal_46_4.-9.klass'!B74</f>
        <v>Aedoad, aurutatu</v>
      </c>
      <c r="C74" s="126"/>
      <c r="D74" s="16">
        <v>50</v>
      </c>
      <c r="E74" s="13">
        <f>D74*'Nädal_46_4.-9.klass'!E74/'Nädal_46_4.-9.klass'!D74</f>
        <v>16.626000000000001</v>
      </c>
      <c r="F74" s="13">
        <f>D74*'Nädal_46_4.-9.klass'!F74/'Nädal_46_4.-9.klass'!D74</f>
        <v>3.7</v>
      </c>
      <c r="G74" s="13">
        <f>D74*'Nädal_46_4.-9.klass'!G74/'Nädal_46_4.-9.klass'!D74</f>
        <v>0.15</v>
      </c>
      <c r="H74" s="13">
        <f>D74*'Nädal_46_4.-9.klass'!H74/'Nädal_46_4.-9.klass'!D74</f>
        <v>1</v>
      </c>
    </row>
    <row r="75" spans="1:12" ht="18">
      <c r="A75" s="158"/>
      <c r="B75" s="10" t="str">
        <f>'Nädal_46_4.-9.klass'!B75</f>
        <v>Külm jogurti-küüslaugukaste (L)</v>
      </c>
      <c r="C75" s="126" t="str">
        <f>'Nädal_46_4.-9.klass'!C75</f>
        <v>Maitsestamata jogurt, sidrunimahl, suhkur, küüslauk</v>
      </c>
      <c r="D75" s="16">
        <v>50</v>
      </c>
      <c r="E75" s="13">
        <f>D75*'Nädal_46_4.-9.klass'!E75/'Nädal_46_4.-9.klass'!D75</f>
        <v>41.657499999999999</v>
      </c>
      <c r="F75" s="13">
        <f>D75*'Nädal_46_4.-9.klass'!F75/'Nädal_46_4.-9.klass'!D75</f>
        <v>2.9704999999999999</v>
      </c>
      <c r="G75" s="13">
        <f>D75*'Nädal_46_4.-9.klass'!G75/'Nädal_46_4.-9.klass'!D75</f>
        <v>2.4009999999999998</v>
      </c>
      <c r="H75" s="13">
        <f>D75*'Nädal_46_4.-9.klass'!H75/'Nädal_46_4.-9.klass'!D75</f>
        <v>2.0710000000000002</v>
      </c>
    </row>
    <row r="76" spans="1:12" ht="18.95" customHeight="1">
      <c r="A76" s="75"/>
      <c r="B76" s="10" t="str">
        <f>'Nädal_46_4.-9.klass'!B76</f>
        <v>Hiina kapsa salat tomati ja spinatiga</v>
      </c>
      <c r="C76" s="126" t="str">
        <f>'Nädal_46_4.-9.klass'!C76</f>
        <v>Hiina kapsas, tomat, spinat</v>
      </c>
      <c r="D76" s="16">
        <v>50</v>
      </c>
      <c r="E76" s="13">
        <f>D76*'Nädal_46_4.-9.klass'!E76/'Nädal_46_4.-9.klass'!D76</f>
        <v>7.42</v>
      </c>
      <c r="F76" s="13">
        <f>D76*'Nädal_46_4.-9.klass'!F76/'Nädal_46_4.-9.klass'!D76</f>
        <v>0.79500000000000004</v>
      </c>
      <c r="G76" s="13">
        <f>D76*'Nädal_46_4.-9.klass'!G76/'Nädal_46_4.-9.klass'!D76</f>
        <v>7.4999999999999997E-2</v>
      </c>
      <c r="H76" s="13">
        <f>D76*'Nädal_46_4.-9.klass'!H76/'Nädal_46_4.-9.klass'!D76</f>
        <v>0.60499999999999998</v>
      </c>
    </row>
    <row r="77" spans="1:12" ht="18.95" customHeight="1">
      <c r="A77" s="74"/>
      <c r="B77" s="10" t="str">
        <f>'Nädal_46_4.-9.klass'!B77</f>
        <v>Peet, porgand (mahe), valge redis</v>
      </c>
      <c r="C77" s="126"/>
      <c r="D77" s="16">
        <v>50</v>
      </c>
      <c r="E77" s="13">
        <f>D77*'Nädal_46_4.-9.klass'!E77/'Nädal_46_4.-9.klass'!D77</f>
        <v>15.75</v>
      </c>
      <c r="F77" s="13">
        <f>D77*'Nädal_46_4.-9.klass'!F77/'Nädal_46_4.-9.klass'!D77</f>
        <v>2.7349999999999999</v>
      </c>
      <c r="G77" s="13">
        <f>D77*'Nädal_46_4.-9.klass'!G77/'Nädal_46_4.-9.klass'!D77</f>
        <v>6.6500000000000004E-2</v>
      </c>
      <c r="H77" s="13">
        <f>D77*'Nädal_46_4.-9.klass'!H77/'Nädal_46_4.-9.klass'!D77</f>
        <v>0.46650000000000008</v>
      </c>
      <c r="I77" s="18"/>
      <c r="J77" s="18"/>
      <c r="K77" s="18"/>
      <c r="L77" s="18"/>
    </row>
    <row r="78" spans="1:12" ht="18.95" customHeight="1">
      <c r="A78" s="74"/>
      <c r="B78" s="10" t="str">
        <f>'Nädal_46_4.-9.klass'!B78</f>
        <v>Seemnesegu (mahe)</v>
      </c>
      <c r="C78" s="126" t="str">
        <f>'Nädal_46_4.-9.klass'!C78</f>
        <v>Kõrvitsaseemned, päevalilleseemned, seesamiseemned</v>
      </c>
      <c r="D78" s="16">
        <v>10</v>
      </c>
      <c r="E78" s="13">
        <f>D78*'Nädal_46_4.-9.klass'!E78/'Nädal_46_4.-9.klass'!D78</f>
        <v>60.8767</v>
      </c>
      <c r="F78" s="13">
        <f>D78*'Nädal_46_4.-9.klass'!F78/'Nädal_46_4.-9.klass'!D78</f>
        <v>1.28</v>
      </c>
      <c r="G78" s="13">
        <f>D78*'Nädal_46_4.-9.klass'!G78/'Nädal_46_4.-9.klass'!D78</f>
        <v>5.1566999999999998</v>
      </c>
      <c r="H78" s="13">
        <f>D78*'Nädal_46_4.-9.klass'!H78/'Nädal_46_4.-9.klass'!D78</f>
        <v>2.8232999999999993</v>
      </c>
    </row>
    <row r="79" spans="1:12" ht="18.95" customHeight="1">
      <c r="A79" s="75"/>
      <c r="B79" s="10" t="str">
        <f>'Nädal_46_4.-9.klass'!B79</f>
        <v>Mahla-õlikaste</v>
      </c>
      <c r="C79" s="126" t="str">
        <f>'Nädal_46_4.-9.klass'!C79</f>
        <v>Õunamahl 100% naturaalne, õunaäädikas, sinepipulber, söögisool, petersell, värske, toiduõli</v>
      </c>
      <c r="D79" s="16">
        <v>5</v>
      </c>
      <c r="E79" s="13">
        <f>D79*'Nädal_46_4.-9.klass'!E79/'Nädal_46_4.-9.klass'!D79</f>
        <v>32.189399999999999</v>
      </c>
      <c r="F79" s="13">
        <f>D79*'Nädal_46_4.-9.klass'!F79/'Nädal_46_4.-9.klass'!D79</f>
        <v>9.7050000000000011E-2</v>
      </c>
      <c r="G79" s="13">
        <f>D79*'Nädal_46_4.-9.klass'!G79/'Nädal_46_4.-9.klass'!D79</f>
        <v>3.5305500000000003</v>
      </c>
      <c r="H79" s="13">
        <f>D79*'Nädal_46_4.-9.klass'!H79/'Nädal_46_4.-9.klass'!D79</f>
        <v>1.3550000000000001E-2</v>
      </c>
    </row>
    <row r="80" spans="1:12" ht="18.95" customHeight="1">
      <c r="A80" s="74" t="s">
        <v>45</v>
      </c>
      <c r="B80" s="10" t="str">
        <f>'Nädal_46_4.-9.klass'!B80</f>
        <v>Piimatooted (piim, keefir) (L)</v>
      </c>
      <c r="C80" s="126"/>
      <c r="D80" s="16">
        <v>50</v>
      </c>
      <c r="E80" s="13">
        <f>D80*'Nädal_46_4.-9.klass'!E80/'Nädal_46_4.-9.klass'!D80</f>
        <v>28.195</v>
      </c>
      <c r="F80" s="13">
        <f>D80*'Nädal_46_4.-9.klass'!F80/'Nädal_46_4.-9.klass'!D80</f>
        <v>2.4375</v>
      </c>
      <c r="G80" s="13">
        <f>D80*'Nädal_46_4.-9.klass'!G80/'Nädal_46_4.-9.klass'!D80</f>
        <v>1.2849999999999999</v>
      </c>
      <c r="H80" s="13">
        <f>D80*'Nädal_46_4.-9.klass'!H80/'Nädal_46_4.-9.klass'!D80</f>
        <v>1.72</v>
      </c>
    </row>
    <row r="81" spans="1:8" ht="18.95" customHeight="1">
      <c r="A81" s="74"/>
      <c r="B81" s="10" t="str">
        <f>'Nädal_46_4.-9.klass'!B81</f>
        <v>Mahl (erinevad maitsed)</v>
      </c>
      <c r="C81" s="126" t="str">
        <f>'Nädal_46_4.-9.klass'!C81</f>
        <v>Rõngu suhkruvaba mahlakonsentraat 100% naturaalne, vesi</v>
      </c>
      <c r="D81" s="16">
        <v>50</v>
      </c>
      <c r="E81" s="13">
        <f>D81*'Nädal_46_4.-9.klass'!E81/'Nädal_46_4.-9.klass'!D81</f>
        <v>24.264400000000002</v>
      </c>
      <c r="F81" s="13">
        <f>D81*'Nädal_46_4.-9.klass'!F81/'Nädal_46_4.-9.klass'!D81</f>
        <v>5.891</v>
      </c>
      <c r="G81" s="13">
        <f>D81*'Nädal_46_4.-9.klass'!G81/'Nädal_46_4.-9.klass'!D81</f>
        <v>2.5000000000000001E-2</v>
      </c>
      <c r="H81" s="13">
        <f>D81*'Nädal_46_4.-9.klass'!H81/'Nädal_46_4.-9.klass'!D81</f>
        <v>0.18149999999999999</v>
      </c>
    </row>
    <row r="82" spans="1:8" ht="18.95" customHeight="1">
      <c r="A82" s="74"/>
      <c r="B82" s="10" t="str">
        <f>'Nädal_46_4.-9.klass'!B82</f>
        <v>Joogijogurt , maitsestatud (L)</v>
      </c>
      <c r="C82" s="126" t="str">
        <f>'Nädal_46_4.-9.klass'!C82</f>
        <v>Maitsestamata jogurt, naturaalne marjapüree</v>
      </c>
      <c r="D82" s="16">
        <v>50</v>
      </c>
      <c r="E82" s="13">
        <f>D82*'Nädal_46_4.-9.klass'!E82/'Nädal_46_4.-9.klass'!D82</f>
        <v>37.372999999999998</v>
      </c>
      <c r="F82" s="13">
        <f>D82*'Nädal_46_4.-9.klass'!F82/'Nädal_46_4.-9.klass'!D82</f>
        <v>6.0614999999999997</v>
      </c>
      <c r="G82" s="13">
        <f>D82*'Nädal_46_4.-9.klass'!G82/'Nädal_46_4.-9.klass'!D82</f>
        <v>0.75</v>
      </c>
      <c r="H82" s="13">
        <f>D82*'Nädal_46_4.-9.klass'!H82/'Nädal_46_4.-9.klass'!D82</f>
        <v>1.6</v>
      </c>
    </row>
    <row r="83" spans="1:8" ht="18.95" customHeight="1">
      <c r="A83" s="74"/>
      <c r="B83" s="10" t="str">
        <f>'Nädal_46_4.-9.klass'!B83</f>
        <v>Tee, suhkruta</v>
      </c>
      <c r="C83" s="126" t="str">
        <f>'Nädal_46_4.-9.klass'!C83</f>
        <v>Teepuru, vesi</v>
      </c>
      <c r="D83" s="16">
        <v>50</v>
      </c>
      <c r="E83" s="13">
        <f>D83*'Nädal_46_4.-9.klass'!E83/'Nädal_46_4.-9.klass'!D83</f>
        <v>0.2</v>
      </c>
      <c r="F83" s="13">
        <f>D83*'Nädal_46_4.-9.klass'!F83/'Nädal_46_4.-9.klass'!D83</f>
        <v>0</v>
      </c>
      <c r="G83" s="13">
        <f>D83*'Nädal_46_4.-9.klass'!G83/'Nädal_46_4.-9.klass'!D83</f>
        <v>0</v>
      </c>
      <c r="H83" s="13">
        <f>D83*'Nädal_46_4.-9.klass'!H83/'Nädal_46_4.-9.klass'!D83</f>
        <v>0.05</v>
      </c>
    </row>
    <row r="84" spans="1:8" ht="18.95" customHeight="1">
      <c r="A84" s="74"/>
      <c r="B84" s="10" t="str">
        <f>'Nädal_46_4.-9.klass'!B84</f>
        <v>Rukkileiva (3 sorti) - ja sepikutoodete valik(G)</v>
      </c>
      <c r="C84" s="126"/>
      <c r="D84" s="16">
        <v>30</v>
      </c>
      <c r="E84" s="13">
        <f>D84*'Nädal_46_4.-9.klass'!E84/'Nädal_46_4.-9.klass'!D84</f>
        <v>73.86</v>
      </c>
      <c r="F84" s="13">
        <f>D84*'Nädal_46_4.-9.klass'!F84/'Nädal_46_4.-9.klass'!D84</f>
        <v>15.69</v>
      </c>
      <c r="G84" s="13">
        <f>D84*'Nädal_46_4.-9.klass'!G84/'Nädal_46_4.-9.klass'!D84</f>
        <v>0.6</v>
      </c>
      <c r="H84" s="13">
        <f>D84*'Nädal_46_4.-9.klass'!H84/'Nädal_46_4.-9.klass'!D84</f>
        <v>2.145</v>
      </c>
    </row>
    <row r="85" spans="1:8" ht="18.95" customHeight="1">
      <c r="A85" s="76"/>
      <c r="B85" s="10" t="str">
        <f>'Nädal_46_4.-9.klass'!B85</f>
        <v>Õun (mahe)</v>
      </c>
      <c r="C85" s="126"/>
      <c r="D85" s="16">
        <v>50</v>
      </c>
      <c r="E85" s="13">
        <f>D85*'Nädal_46_4.-9.klass'!E85/'Nädal_46_4.-9.klass'!D85</f>
        <v>24.038</v>
      </c>
      <c r="F85" s="13">
        <f>D85*'Nädal_46_4.-9.klass'!F85/'Nädal_46_4.-9.klass'!D85</f>
        <v>6.74</v>
      </c>
      <c r="G85" s="13">
        <f>D85*'Nädal_46_4.-9.klass'!G85/'Nädal_46_4.-9.klass'!D85</f>
        <v>0</v>
      </c>
      <c r="H85" s="13">
        <f>D85*'Nädal_46_4.-9.klass'!H85/'Nädal_46_4.-9.klass'!D85</f>
        <v>0</v>
      </c>
    </row>
    <row r="86" spans="1:8" ht="18.95" customHeight="1">
      <c r="A86" s="324" t="s">
        <v>10</v>
      </c>
      <c r="B86" s="325"/>
      <c r="C86" s="326"/>
      <c r="D86" s="224"/>
      <c r="E86" s="44">
        <f>SUM(E72:E85)</f>
        <v>566.84999999999991</v>
      </c>
      <c r="F86" s="44">
        <f>SUM(F72:F85)</f>
        <v>76.297550000000001</v>
      </c>
      <c r="G86" s="44">
        <f>SUM(G72:G85)</f>
        <v>20.649750000000001</v>
      </c>
      <c r="H86" s="44">
        <f>SUM(H72:H85)</f>
        <v>19.985850000000003</v>
      </c>
    </row>
    <row r="87" spans="1:8" ht="18.95" customHeight="1">
      <c r="A87" s="300" t="s">
        <v>15</v>
      </c>
      <c r="B87" s="301"/>
      <c r="C87" s="301"/>
      <c r="D87" s="302"/>
      <c r="E87" s="222">
        <f>AVERAGE(E23,E40,E53,E70,E86)</f>
        <v>571.59258666666665</v>
      </c>
      <c r="F87" s="45">
        <f>AVERAGE(F23,F40,F53,F70,F86)</f>
        <v>80.011263333333332</v>
      </c>
      <c r="G87" s="45">
        <f>AVERAGE(G23,G40,G53,G70,G86)</f>
        <v>19.654856666666667</v>
      </c>
      <c r="H87" s="45">
        <f>AVERAGE(H23,H40,H53,H70,H86)</f>
        <v>20.901516666666666</v>
      </c>
    </row>
    <row r="88" spans="1:8" ht="18.95" customHeight="1">
      <c r="A88" s="226"/>
      <c r="B88" s="225"/>
      <c r="C88" s="303" t="s">
        <v>171</v>
      </c>
      <c r="D88" s="304"/>
      <c r="E88" s="223"/>
      <c r="F88" s="127">
        <f>(F87*4)/E87*100</f>
        <v>55.991813189832826</v>
      </c>
      <c r="G88" s="127">
        <f>(G87*9)/E87*100</f>
        <v>30.94751648750098</v>
      </c>
      <c r="H88" s="127">
        <f>(H87*4)/E87*100</f>
        <v>14.626863366830698</v>
      </c>
    </row>
    <row r="89" spans="1:8" ht="18.95" customHeight="1">
      <c r="A89" s="227"/>
      <c r="B89" s="273"/>
      <c r="C89" s="292" t="s">
        <v>165</v>
      </c>
      <c r="D89" s="293"/>
      <c r="E89" s="223" t="s">
        <v>190</v>
      </c>
      <c r="F89" s="127" t="s">
        <v>168</v>
      </c>
      <c r="G89" s="127" t="s">
        <v>169</v>
      </c>
      <c r="H89" s="127" t="s">
        <v>170</v>
      </c>
    </row>
    <row r="90" spans="1:8" ht="18.95" customHeight="1">
      <c r="A90" s="313" t="s">
        <v>16</v>
      </c>
      <c r="B90" s="313"/>
      <c r="C90" s="313"/>
      <c r="D90" s="313"/>
      <c r="E90" s="314"/>
      <c r="F90" s="314"/>
      <c r="G90" s="314"/>
      <c r="H90" s="314"/>
    </row>
    <row r="91" spans="1:8" ht="18.95" customHeight="1">
      <c r="A91" s="315" t="s">
        <v>146</v>
      </c>
      <c r="B91" s="316"/>
      <c r="C91" s="316"/>
      <c r="D91" s="316"/>
      <c r="E91" s="316"/>
      <c r="F91" s="316"/>
      <c r="G91" s="316"/>
      <c r="H91" s="317"/>
    </row>
    <row r="92" spans="1:8" ht="18.95" customHeight="1">
      <c r="A92" s="318" t="s">
        <v>193</v>
      </c>
      <c r="B92" s="319"/>
      <c r="C92" s="319"/>
      <c r="D92" s="319"/>
      <c r="E92" s="319"/>
      <c r="F92" s="319"/>
      <c r="G92" s="319"/>
      <c r="H92" s="320"/>
    </row>
    <row r="93" spans="1:8" ht="18.95" customHeight="1">
      <c r="A93" s="294" t="s">
        <v>189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147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4" t="s">
        <v>154</v>
      </c>
      <c r="B95" s="295"/>
      <c r="C95" s="295"/>
      <c r="D95" s="295"/>
      <c r="E95" s="295"/>
      <c r="F95" s="295"/>
      <c r="G95" s="295"/>
      <c r="H95" s="296"/>
    </row>
    <row r="96" spans="1:8" ht="18.95" customHeight="1">
      <c r="A96" s="297" t="s">
        <v>17</v>
      </c>
      <c r="B96" s="297"/>
      <c r="C96" s="297"/>
      <c r="D96" s="297"/>
      <c r="E96" s="297"/>
      <c r="F96" s="297"/>
      <c r="G96" s="297"/>
      <c r="H96" s="297"/>
    </row>
    <row r="97" spans="1:8" ht="18.95" customHeight="1">
      <c r="A97" s="164" t="s">
        <v>148</v>
      </c>
      <c r="B97" s="166" t="s">
        <v>149</v>
      </c>
      <c r="C97" s="166"/>
      <c r="D97" s="166"/>
      <c r="E97" s="167"/>
      <c r="F97" s="167"/>
      <c r="G97" s="167"/>
      <c r="H97" s="168"/>
    </row>
    <row r="98" spans="1:8" ht="18.95" customHeight="1">
      <c r="A98" s="165" t="s">
        <v>150</v>
      </c>
      <c r="B98" s="169" t="s">
        <v>151</v>
      </c>
      <c r="C98" s="169"/>
      <c r="D98" s="169"/>
      <c r="E98" s="170"/>
      <c r="F98" s="170"/>
      <c r="G98" s="170"/>
      <c r="H98" s="171"/>
    </row>
    <row r="99" spans="1:8" ht="18.95" customHeight="1">
      <c r="A99" s="172" t="s">
        <v>152</v>
      </c>
      <c r="B99" s="173" t="s">
        <v>153</v>
      </c>
      <c r="C99" s="173"/>
      <c r="D99" s="173"/>
      <c r="E99" s="174"/>
      <c r="F99" s="174"/>
      <c r="G99" s="174"/>
      <c r="H99" s="175"/>
    </row>
    <row r="100" spans="1:8" ht="15.75">
      <c r="A100" s="311" t="s">
        <v>18</v>
      </c>
      <c r="B100" s="311"/>
      <c r="C100" s="311"/>
      <c r="D100" s="311"/>
      <c r="E100" s="311"/>
      <c r="F100" s="311"/>
      <c r="G100" s="311"/>
      <c r="H100" s="311"/>
    </row>
    <row r="101" spans="1:8">
      <c r="A101" s="312" t="s">
        <v>194</v>
      </c>
      <c r="B101" s="312"/>
      <c r="C101" s="312"/>
      <c r="D101" s="312"/>
      <c r="E101" s="312"/>
      <c r="F101" s="312"/>
      <c r="G101" s="312"/>
      <c r="H101" s="312"/>
    </row>
  </sheetData>
  <mergeCells count="19">
    <mergeCell ref="A100:H100"/>
    <mergeCell ref="A101:H101"/>
    <mergeCell ref="A90:H90"/>
    <mergeCell ref="A91:H91"/>
    <mergeCell ref="A92:H92"/>
    <mergeCell ref="A93:H93"/>
    <mergeCell ref="A94:H94"/>
    <mergeCell ref="C89:D89"/>
    <mergeCell ref="A95:H95"/>
    <mergeCell ref="A96:H96"/>
    <mergeCell ref="A1:B5"/>
    <mergeCell ref="A6:B6"/>
    <mergeCell ref="A87:D87"/>
    <mergeCell ref="C88:D88"/>
    <mergeCell ref="A23:C23"/>
    <mergeCell ref="A40:C40"/>
    <mergeCell ref="A53:C53"/>
    <mergeCell ref="A70:C70"/>
    <mergeCell ref="A86:C86"/>
  </mergeCells>
  <pageMargins left="0.7" right="0.7" top="0.75" bottom="0.75" header="0.3" footer="0.3"/>
  <pageSetup paperSize="9" scale="2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EDB0-C104-449D-9D0F-568FB2CC5C27}">
  <sheetPr>
    <pageSetUpPr fitToPage="1"/>
  </sheetPr>
  <dimension ref="A1:W96"/>
  <sheetViews>
    <sheetView topLeftCell="A5" zoomScale="80" zoomScaleNormal="80" workbookViewId="0">
      <selection activeCell="J18" sqref="J18"/>
    </sheetView>
  </sheetViews>
  <sheetFormatPr defaultColWidth="9.25" defaultRowHeight="15"/>
  <cols>
    <col min="1" max="1" width="25.625" style="2" customWidth="1"/>
    <col min="2" max="2" width="66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'Nädal_47_4-.9.klass'!A7</f>
        <v>47. nädal</v>
      </c>
      <c r="B7" s="96" t="str">
        <f>'Nädal_47_4-.9.klass'!B7</f>
        <v>17.11-21.11.2025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18">
      <c r="A9" s="160"/>
      <c r="B9" s="10" t="str">
        <f>'Nädal_47_4-.9.klass'!B9</f>
        <v>Sinepine sealihakaste (G, L)</v>
      </c>
      <c r="C9" s="126" t="str">
        <f>'Nädal_47_4-.9.klass'!C9</f>
        <v>Sealiha, mugulsibul, hapukoor, vesi, toiduõli, nisujahu, sinepipulber, petersell, must pipar</v>
      </c>
      <c r="D9" s="13">
        <v>50</v>
      </c>
      <c r="E9" s="13">
        <f>D9*'Nädal_47_4-.9.klass'!E9/'Nädal_47_4-.9.klass'!D9</f>
        <v>65.919499999999999</v>
      </c>
      <c r="F9" s="13">
        <f>D9*'Nädal_47_4-.9.klass'!F9/'Nädal_47_4-.9.klass'!D9</f>
        <v>1.5055000000000001</v>
      </c>
      <c r="G9" s="13">
        <f>D9*'Nädal_47_4-.9.klass'!G9/'Nädal_47_4-.9.klass'!D9</f>
        <v>4.5175000000000001</v>
      </c>
      <c r="H9" s="13">
        <f>D9*'Nädal_47_4-.9.klass'!H9/'Nädal_47_4-.9.klass'!D9</f>
        <v>4.8714999999999993</v>
      </c>
    </row>
    <row r="10" spans="1:8" ht="18">
      <c r="A10" s="74" t="s">
        <v>9</v>
      </c>
      <c r="B10" s="10" t="str">
        <f>'Nädal_47_4-.9.klass'!B10</f>
        <v>Rooskapsas sinepikastmes (G, L) (mahe)</v>
      </c>
      <c r="C10" s="126" t="str">
        <f>'Nädal_47_4-.9.klass'!C10</f>
        <v>Rooskapsas, või, sinepipulber, must pipar,söögisool, toidukoor</v>
      </c>
      <c r="D10" s="14">
        <v>50</v>
      </c>
      <c r="E10" s="13">
        <f>D10*'Nädal_47_4-.9.klass'!E10/'Nädal_47_4-.9.klass'!D10</f>
        <v>56.38750000000001</v>
      </c>
      <c r="F10" s="13">
        <f>D10*'Nädal_47_4-.9.klass'!F10/'Nädal_47_4-.9.klass'!D10</f>
        <v>3.7135000000000002</v>
      </c>
      <c r="G10" s="13">
        <f>D10*'Nädal_47_4-.9.klass'!G10/'Nädal_47_4-.9.klass'!D10</f>
        <v>3.8634999999999997</v>
      </c>
      <c r="H10" s="13">
        <f>D10*'Nädal_47_4-.9.klass'!H10/'Nädal_47_4-.9.klass'!D10</f>
        <v>2.5634999999999994</v>
      </c>
    </row>
    <row r="11" spans="1:8" ht="18.95" customHeight="1">
      <c r="A11" s="161"/>
      <c r="B11" s="10" t="str">
        <f>'Nädal_47_4-.9.klass'!B11</f>
        <v>Täisterapasta/pasta (G) (mahe)</v>
      </c>
      <c r="C11" s="126" t="str">
        <f>'Nädal_47_4-.9.klass'!C11</f>
        <v>Täisterapasta, pasta (durumnisujahu, vesi), söögisool, vesi, toiduõli</v>
      </c>
      <c r="D11" s="16">
        <v>50</v>
      </c>
      <c r="E11" s="13">
        <f>D11*'Nädal_47_4-.9.klass'!E11/'Nädal_47_4-.9.klass'!D11</f>
        <v>75.666666666666671</v>
      </c>
      <c r="F11" s="13">
        <f>D11*'Nädal_47_4-.9.klass'!F11/'Nädal_47_4-.9.klass'!D11</f>
        <v>13.166666666666666</v>
      </c>
      <c r="G11" s="13">
        <f>D11*'Nädal_47_4-.9.klass'!G11/'Nädal_47_4-.9.klass'!D11</f>
        <v>1.2916666666666667</v>
      </c>
      <c r="H11" s="13">
        <f>D11*'Nädal_47_4-.9.klass'!H11/'Nädal_47_4-.9.klass'!D11</f>
        <v>2.2833333333333332</v>
      </c>
    </row>
    <row r="12" spans="1:8" ht="18.95" customHeight="1">
      <c r="A12" s="125"/>
      <c r="B12" s="10" t="str">
        <f>'Nädal_47_4-.9.klass'!B12</f>
        <v>Riis, aurutatud (mahe)</v>
      </c>
      <c r="C12" s="126" t="str">
        <f>'Nädal_47_4-.9.klass'!C12</f>
        <v>Riis, vesi, söögisool</v>
      </c>
      <c r="D12" s="16">
        <v>50</v>
      </c>
      <c r="E12" s="13">
        <f>D12*'Nädal_47_4-.9.klass'!E12/'Nädal_47_4-.9.klass'!D12</f>
        <v>78.851000000000013</v>
      </c>
      <c r="F12" s="13">
        <f>D12*'Nädal_47_4-.9.klass'!F12/'Nädal_47_4-.9.klass'!D12</f>
        <v>13.437999999999999</v>
      </c>
      <c r="G12" s="13">
        <f>D12*'Nädal_47_4-.9.klass'!G12/'Nädal_47_4-.9.klass'!D12</f>
        <v>2.371</v>
      </c>
      <c r="H12" s="13">
        <f>D12*'Nädal_47_4-.9.klass'!H12/'Nädal_47_4-.9.klass'!D12</f>
        <v>1.1385000000000001</v>
      </c>
    </row>
    <row r="13" spans="1:8" ht="18.95" customHeight="1">
      <c r="A13" s="125"/>
      <c r="B13" s="10" t="str">
        <f>'Nädal_47_4-.9.klass'!B13</f>
        <v>Kõrvits, röstitud</v>
      </c>
      <c r="C13" s="126" t="str">
        <f>'Nädal_47_4-.9.klass'!C13</f>
        <v>Kõrvits, toiduõli, söögisool</v>
      </c>
      <c r="D13" s="16">
        <v>50</v>
      </c>
      <c r="E13" s="13">
        <f>D13*'Nädal_47_4-.9.klass'!E13/'Nädal_47_4-.9.klass'!D13</f>
        <v>22.015499999999996</v>
      </c>
      <c r="F13" s="13">
        <f>D13*'Nädal_47_4-.9.klass'!F13/'Nädal_47_4-.9.klass'!D13</f>
        <v>1.95</v>
      </c>
      <c r="G13" s="13">
        <f>D13*'Nädal_47_4-.9.klass'!G13/'Nädal_47_4-.9.klass'!D13</f>
        <v>1.5615000000000001</v>
      </c>
      <c r="H13" s="13">
        <f>D13*'Nädal_47_4-.9.klass'!H13/'Nädal_47_4-.9.klass'!D13</f>
        <v>0.38750000000000001</v>
      </c>
    </row>
    <row r="14" spans="1:8" ht="18.95" customHeight="1">
      <c r="A14" s="125"/>
      <c r="B14" s="10" t="str">
        <f>'Nädal_47_4-.9.klass'!B14</f>
        <v>Peedisalat pohladega</v>
      </c>
      <c r="C14" s="126" t="str">
        <f>'Nädal_47_4-.9.klass'!C14</f>
        <v>Peet, pohl, suhkur</v>
      </c>
      <c r="D14" s="16">
        <v>50</v>
      </c>
      <c r="E14" s="13">
        <f>D14*'Nädal_47_4-.9.klass'!E14/'Nädal_47_4-.9.klass'!D14</f>
        <v>26.2</v>
      </c>
      <c r="F14" s="13">
        <f>D14*'Nädal_47_4-.9.klass'!F14/'Nädal_47_4-.9.klass'!D14</f>
        <v>4.9400000000000004</v>
      </c>
      <c r="G14" s="13">
        <f>D14*'Nädal_47_4-.9.klass'!G14/'Nädal_47_4-.9.klass'!D14</f>
        <v>0.122</v>
      </c>
      <c r="H14" s="13">
        <f>D14*'Nädal_47_4-.9.klass'!H14/'Nädal_47_4-.9.klass'!D14</f>
        <v>0.72099999999999997</v>
      </c>
    </row>
    <row r="15" spans="1:8" ht="18.95" customHeight="1">
      <c r="A15" s="125"/>
      <c r="B15" s="10" t="str">
        <f>'Nädal_47_4-.9.klass'!B15</f>
        <v>Valge peakapsas, aeduba, kõrvits</v>
      </c>
      <c r="C15" s="126"/>
      <c r="D15" s="16">
        <v>50</v>
      </c>
      <c r="E15" s="13">
        <f>D15*'Nädal_47_4-.9.klass'!E15/'Nädal_47_4-.9.klass'!D15</f>
        <v>12.85</v>
      </c>
      <c r="F15" s="13">
        <f>D15*'Nädal_47_4-.9.klass'!F15/'Nädal_47_4-.9.klass'!D15</f>
        <v>1.84</v>
      </c>
      <c r="G15" s="13">
        <f>D15*'Nädal_47_4-.9.klass'!G15/'Nädal_47_4-.9.klass'!D15</f>
        <v>8.3499999999999991E-2</v>
      </c>
      <c r="H15" s="13">
        <f>D15*'Nädal_47_4-.9.klass'!H15/'Nädal_47_4-.9.klass'!D15</f>
        <v>0.63500000000000001</v>
      </c>
    </row>
    <row r="16" spans="1:8" ht="18.95" customHeight="1">
      <c r="A16" s="125"/>
      <c r="B16" s="10" t="str">
        <f>'Nädal_47_4-.9.klass'!B16</f>
        <v>Seemnesegu (mahe)</v>
      </c>
      <c r="C16" s="126" t="str">
        <f>'Nädal_47_4-.9.klass'!C16</f>
        <v>Kõrvitsaseemned, päevalilleseemned, seesamiseemned</v>
      </c>
      <c r="D16" s="16">
        <v>10</v>
      </c>
      <c r="E16" s="13">
        <f>D16*'Nädal_47_4-.9.klass'!E16/'Nädal_47_4-.9.klass'!D16</f>
        <v>60.8767</v>
      </c>
      <c r="F16" s="13">
        <f>D16*'Nädal_47_4-.9.klass'!F16/'Nädal_47_4-.9.klass'!D16</f>
        <v>1.28</v>
      </c>
      <c r="G16" s="13">
        <f>D16*'Nädal_47_4-.9.klass'!G16/'Nädal_47_4-.9.klass'!D16</f>
        <v>5.1566999999999998</v>
      </c>
      <c r="H16" s="13">
        <f>D16*'Nädal_47_4-.9.klass'!H16/'Nädal_47_4-.9.klass'!D16</f>
        <v>2.8232999999999993</v>
      </c>
    </row>
    <row r="17" spans="1:23" ht="18.95" customHeight="1">
      <c r="A17" s="125"/>
      <c r="B17" s="10" t="str">
        <f>'Nädal_47_4-.9.klass'!B17</f>
        <v>Mahla-õlikaste</v>
      </c>
      <c r="C17" s="126" t="str">
        <f>'Nädal_47_4-.9.klass'!C17</f>
        <v>Õunamahl 100% naturaalne, õunaäädikas, sinepipulber, söögisool, petersell, värske, toiduõli</v>
      </c>
      <c r="D17" s="16">
        <v>5</v>
      </c>
      <c r="E17" s="13">
        <f>D17*'Nädal_47_4-.9.klass'!E17/'Nädal_47_4-.9.klass'!D17</f>
        <v>32.189399999999999</v>
      </c>
      <c r="F17" s="13">
        <f>D17*'Nädal_47_4-.9.klass'!F17/'Nädal_47_4-.9.klass'!D17</f>
        <v>9.7050000000000011E-2</v>
      </c>
      <c r="G17" s="13">
        <f>D17*'Nädal_47_4-.9.klass'!G17/'Nädal_47_4-.9.klass'!D17</f>
        <v>3.5305500000000003</v>
      </c>
      <c r="H17" s="13">
        <f>D17*'Nädal_47_4-.9.klass'!H17/'Nädal_47_4-.9.klass'!D17</f>
        <v>1.3550000000000001E-2</v>
      </c>
    </row>
    <row r="18" spans="1:23" ht="18.95" customHeight="1">
      <c r="A18" s="125" t="s">
        <v>45</v>
      </c>
      <c r="B18" s="10" t="str">
        <f>'Nädal_47_4-.9.klass'!B18</f>
        <v>Piimatooted (piim, keefir) (L)</v>
      </c>
      <c r="C18" s="126"/>
      <c r="D18" s="16">
        <v>50</v>
      </c>
      <c r="E18" s="13">
        <f>D18*'Nädal_47_4-.9.klass'!E18/'Nädal_47_4-.9.klass'!D18</f>
        <v>28.195</v>
      </c>
      <c r="F18" s="13">
        <f>D18*'Nädal_47_4-.9.klass'!F18/'Nädal_47_4-.9.klass'!D18</f>
        <v>2.4375</v>
      </c>
      <c r="G18" s="13">
        <f>D18*'Nädal_47_4-.9.klass'!G18/'Nädal_47_4-.9.klass'!D18</f>
        <v>1.2849999999999999</v>
      </c>
      <c r="H18" s="13">
        <f>D18*'Nädal_47_4-.9.klass'!H18/'Nädal_47_4-.9.klass'!D18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25"/>
      <c r="B19" s="10" t="str">
        <f>'Nädal_47_4-.9.klass'!B19</f>
        <v>Joogijogurt , maitsestatud (L)</v>
      </c>
      <c r="C19" s="126" t="str">
        <f>'Nädal_47_4-.9.klass'!C19</f>
        <v>Maitsestamata jogurt, naturaalne marjapüree</v>
      </c>
      <c r="D19" s="16">
        <v>50</v>
      </c>
      <c r="E19" s="13">
        <f>D19*'Nädal_47_4-.9.klass'!E19/'Nädal_47_4-.9.klass'!D19</f>
        <v>37.372999999999998</v>
      </c>
      <c r="F19" s="13">
        <f>D19*'Nädal_47_4-.9.klass'!F19/'Nädal_47_4-.9.klass'!D19</f>
        <v>6.0614999999999997</v>
      </c>
      <c r="G19" s="13">
        <f>D19*'Nädal_47_4-.9.klass'!G19/'Nädal_47_4-.9.klass'!D19</f>
        <v>0.75</v>
      </c>
      <c r="H19" s="13">
        <f>D19*'Nädal_47_4-.9.klass'!H19/'Nädal_47_4-.9.klass'!D19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25"/>
      <c r="B20" s="10" t="str">
        <f>'Nädal_47_4-.9.klass'!B20</f>
        <v>Tee, suhkruta</v>
      </c>
      <c r="C20" s="126" t="str">
        <f>'Nädal_47_4-.9.klass'!C20</f>
        <v>Teepuru, vesi</v>
      </c>
      <c r="D20" s="16">
        <v>50</v>
      </c>
      <c r="E20" s="13">
        <f>D20*'Nädal_47_4-.9.klass'!E20/'Nädal_47_4-.9.klass'!D20</f>
        <v>0.2</v>
      </c>
      <c r="F20" s="13">
        <f>D20*'Nädal_47_4-.9.klass'!F20/'Nädal_47_4-.9.klass'!D20</f>
        <v>0</v>
      </c>
      <c r="G20" s="13">
        <f>D20*'Nädal_47_4-.9.klass'!G20/'Nädal_47_4-.9.klass'!D20</f>
        <v>0</v>
      </c>
      <c r="H20" s="13">
        <f>D20*'Nädal_47_4-.9.klass'!H20/'Nädal_47_4-.9.klass'!D20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25"/>
      <c r="B21" s="10" t="str">
        <f>'Nädal_47_4-.9.klass'!B21</f>
        <v>Rukkileiva (3 sorti) - ja sepikutoodete valik(G)</v>
      </c>
      <c r="C21" s="126"/>
      <c r="D21" s="16">
        <v>30</v>
      </c>
      <c r="E21" s="13">
        <f>D21*'Nädal_47_4-.9.klass'!E21/'Nädal_47_4-.9.klass'!D21</f>
        <v>73.86</v>
      </c>
      <c r="F21" s="13">
        <f>D21*'Nädal_47_4-.9.klass'!F21/'Nädal_47_4-.9.klass'!D21</f>
        <v>15.69</v>
      </c>
      <c r="G21" s="13">
        <f>D21*'Nädal_47_4-.9.klass'!G21/'Nädal_47_4-.9.klass'!D21</f>
        <v>0.6</v>
      </c>
      <c r="H21" s="13">
        <f>D21*'Nädal_47_4-.9.klass'!H21/'Nädal_47_4-.9.klass'!D21</f>
        <v>2.145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77"/>
      <c r="B22" s="10" t="str">
        <f>'Nädal_47_4-.9.klass'!B22</f>
        <v xml:space="preserve">Pirn </v>
      </c>
      <c r="C22" s="126"/>
      <c r="D22" s="16">
        <v>50</v>
      </c>
      <c r="E22" s="13">
        <f>D22*'Nädal_47_4-.9.klass'!E22/'Nädal_47_4-.9.klass'!D22</f>
        <v>19.988</v>
      </c>
      <c r="F22" s="13">
        <f>D22*'Nädal_47_4-.9.klass'!F22/'Nädal_47_4-.9.klass'!D22</f>
        <v>5.97</v>
      </c>
      <c r="G22" s="13">
        <f>D22*'Nädal_47_4-.9.klass'!G22/'Nädal_47_4-.9.klass'!D22</f>
        <v>0</v>
      </c>
      <c r="H22" s="13">
        <f>D22*'Nädal_47_4-.9.klass'!H22/'Nädal_47_4-.9.klass'!D22</f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590.57226666666656</v>
      </c>
      <c r="F23" s="69">
        <f>SUM(F9:F22)</f>
        <v>72.089716666666675</v>
      </c>
      <c r="G23" s="69">
        <f>SUM(G9:G22)</f>
        <v>25.13291666666667</v>
      </c>
      <c r="H23" s="69">
        <f>SUM(H9:H22)</f>
        <v>21.102183333333333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128"/>
      <c r="B25" s="10" t="str">
        <f>'Nädal_47_4-.9.klass'!B25</f>
        <v>Kanalihasupp kümne köögiviljadega</v>
      </c>
      <c r="C25" s="126" t="str">
        <f>'Nädal_47_4-.9.klass'!C25</f>
        <v>Puljong kana kontidest, kanaliha, kartul, porgand, valge peakapsas, kõrvits, brokoli, pastinaak, hernes, lillkapsas, toiduõli, mugulsibul, küüslauk, söögisool, must pipar, till</v>
      </c>
      <c r="D25" s="13">
        <v>100</v>
      </c>
      <c r="E25" s="13">
        <f>D25*'Nädal_47_4-.9.klass'!E25/'Nädal_47_4-.9.klass'!D25</f>
        <v>107.652</v>
      </c>
      <c r="F25" s="13">
        <f>D25*'Nädal_47_4-.9.klass'!F25/'Nädal_47_4-.9.klass'!D25</f>
        <v>9.7850000000000001</v>
      </c>
      <c r="G25" s="13">
        <f>D25*'Nädal_47_4-.9.klass'!G25/'Nädal_47_4-.9.klass'!D25</f>
        <v>7.0949999999999998</v>
      </c>
      <c r="H25" s="13">
        <f>D25*'Nädal_47_4-.9.klass'!H25/'Nädal_47_4-.9.klass'!D25</f>
        <v>2.9620000000000002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74" t="s">
        <v>9</v>
      </c>
      <c r="B26" s="10" t="str">
        <f>'Nädal_47_4-.9.klass'!B26</f>
        <v>Kikerhernesupp kümne köögiviljaga (mahe)</v>
      </c>
      <c r="C26" s="126" t="str">
        <f>'Nädal_47_4-.9.klass'!C26</f>
        <v>Kikerherned, kartul, porgand, valge peakapsas, brokoli, till, vesi, toiduõli, kõrvits pastinaak, lillkapsas, mugulsibul, küüslauk, söögisool, must pipar</v>
      </c>
      <c r="D26" s="14">
        <v>100</v>
      </c>
      <c r="E26" s="13">
        <f>D26*'Nädal_47_4-.9.klass'!E26/'Nädal_47_4-.9.klass'!D26</f>
        <v>93.628</v>
      </c>
      <c r="F26" s="13">
        <f>D26*'Nädal_47_4-.9.klass'!F26/'Nädal_47_4-.9.klass'!D26</f>
        <v>10.305</v>
      </c>
      <c r="G26" s="13">
        <f>D26*'Nädal_47_4-.9.klass'!G26/'Nädal_47_4-.9.klass'!D26</f>
        <v>5.59</v>
      </c>
      <c r="H26" s="13">
        <f>D26*'Nädal_47_4-.9.klass'!H26/'Nädal_47_4-.9.klass'!D26</f>
        <v>2.2669999999999999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">
      <c r="A27" s="78"/>
      <c r="B27" s="10" t="str">
        <f>'Nädal_47_4-.9.klass'!B27</f>
        <v>Marjatarretis vahukoorega (L)</v>
      </c>
      <c r="C27" s="126" t="str">
        <f>'Nädal_47_4-.9.klass'!C27</f>
        <v>Apelsinimahl, õunamahl 100% naturaalne, vesi, suhkur, želatiin, vahukoor</v>
      </c>
      <c r="D27" s="16">
        <v>100</v>
      </c>
      <c r="E27" s="13">
        <f>D27*'Nädal_47_4-.9.klass'!E27/'Nädal_47_4-.9.klass'!D27</f>
        <v>85.625</v>
      </c>
      <c r="F27" s="13">
        <f>D27*'Nädal_47_4-.9.klass'!F27/'Nädal_47_4-.9.klass'!D27</f>
        <v>7.4375</v>
      </c>
      <c r="G27" s="13">
        <f>D27*'Nädal_47_4-.9.klass'!G27/'Nädal_47_4-.9.klass'!D27</f>
        <v>4.7</v>
      </c>
      <c r="H27" s="13">
        <f>D27*'Nädal_47_4-.9.klass'!H27/'Nädal_47_4-.9.klass'!D27</f>
        <v>3.4062500000000004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.95" customHeight="1">
      <c r="A28" s="78"/>
      <c r="B28" s="10" t="str">
        <f>'Nädal_47_4-.9.klass'!B28</f>
        <v>Kohupiimakeem mustsõstadega (L)</v>
      </c>
      <c r="C28" s="126" t="str">
        <f>'Nädal_47_4-.9.klass'!C28</f>
        <v>Vesi, mustsõstramahl 100%, suhkur, söögisool, täistera rukkijahu, vanillisuhkur, piim</v>
      </c>
      <c r="D28" s="16">
        <v>100</v>
      </c>
      <c r="E28" s="13">
        <f>D28*'Nädal_47_4-.9.klass'!E28/'Nädal_47_4-.9.klass'!D28</f>
        <v>85.1</v>
      </c>
      <c r="F28" s="13">
        <f>D28*'Nädal_47_4-.9.klass'!F28/'Nädal_47_4-.9.klass'!D28</f>
        <v>18.2</v>
      </c>
      <c r="G28" s="13">
        <f>D28*'Nädal_47_4-.9.klass'!G28/'Nädal_47_4-.9.klass'!D28</f>
        <v>0.27900000000000003</v>
      </c>
      <c r="H28" s="13">
        <f>D28*'Nädal_47_4-.9.klass'!H28/'Nädal_47_4-.9.klass'!D28</f>
        <v>1.6</v>
      </c>
      <c r="I28" s="18"/>
    </row>
    <row r="29" spans="1:23" s="26" customFormat="1" ht="18.95" customHeight="1">
      <c r="A29" s="128" t="s">
        <v>45</v>
      </c>
      <c r="B29" s="10" t="str">
        <f>'Nädal_47_4-.9.klass'!B29</f>
        <v>Piimatooted (piim, keefir) (L)</v>
      </c>
      <c r="C29" s="126" t="str">
        <f>'Nädal_47_4-.9.klass'!C30</f>
        <v>Rõngu suhkruvaba mahlakonsentraat 100% naturaalne, vesi</v>
      </c>
      <c r="D29" s="16">
        <v>50</v>
      </c>
      <c r="E29" s="13">
        <f>D29*'Nädal_47_4-.9.klass'!E29/'Nädal_47_4-.9.klass'!D29</f>
        <v>28.195</v>
      </c>
      <c r="F29" s="13">
        <f>D29*'Nädal_47_4-.9.klass'!F29/'Nädal_47_4-.9.klass'!D29</f>
        <v>2.4375</v>
      </c>
      <c r="G29" s="13">
        <f>D29*'Nädal_47_4-.9.klass'!G29/'Nädal_47_4-.9.klass'!D29</f>
        <v>1.2849999999999999</v>
      </c>
      <c r="H29" s="13">
        <f>D29*'Nädal_47_4-.9.klass'!H29/'Nädal_47_4-.9.klass'!D29</f>
        <v>1.72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128"/>
      <c r="B30" s="10" t="str">
        <f>'Nädal_47_4-.9.klass'!B30</f>
        <v>Mahl (erinevad maitsed)</v>
      </c>
      <c r="C30" s="126"/>
      <c r="D30" s="16">
        <v>50</v>
      </c>
      <c r="E30" s="13">
        <f>D30*'Nädal_47_4-.9.klass'!E30/'Nädal_47_4-.9.klass'!D30</f>
        <v>24.264400000000002</v>
      </c>
      <c r="F30" s="13">
        <f>D30*'Nädal_47_4-.9.klass'!F30/'Nädal_47_4-.9.klass'!D30</f>
        <v>5.891</v>
      </c>
      <c r="G30" s="13">
        <f>D30*'Nädal_47_4-.9.klass'!G30/'Nädal_47_4-.9.klass'!D30</f>
        <v>2.5000000000000001E-2</v>
      </c>
      <c r="H30" s="13">
        <f>D30*'Nädal_47_4-.9.klass'!H30/'Nädal_47_4-.9.klass'!D30</f>
        <v>0.18149999999999999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128"/>
      <c r="B31" s="10" t="str">
        <f>'Nädal_47_4-.9.klass'!B31</f>
        <v>Joogijogurt , maitsestatud (L)</v>
      </c>
      <c r="C31" s="126" t="str">
        <f>'Nädal_47_4-.9.klass'!C31</f>
        <v>Maitsestamata jogurt, naturaalne marjapüree</v>
      </c>
      <c r="D31" s="16">
        <v>50</v>
      </c>
      <c r="E31" s="13">
        <f>D31*'Nädal_47_4-.9.klass'!E31/'Nädal_47_4-.9.klass'!D31</f>
        <v>37.372999999999998</v>
      </c>
      <c r="F31" s="13">
        <f>D31*'Nädal_47_4-.9.klass'!F31/'Nädal_47_4-.9.klass'!D31</f>
        <v>6.0614999999999997</v>
      </c>
      <c r="G31" s="13">
        <f>D31*'Nädal_47_4-.9.klass'!G31/'Nädal_47_4-.9.klass'!D31</f>
        <v>0.75</v>
      </c>
      <c r="H31" s="13">
        <f>D31*'Nädal_47_4-.9.klass'!H31/'Nädal_47_4-.9.klass'!D31</f>
        <v>1.6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128"/>
      <c r="B32" s="10" t="str">
        <f>'Nädal_47_4-.9.klass'!B32</f>
        <v>Tee, suhkruta</v>
      </c>
      <c r="C32" s="126" t="str">
        <f>'Nädal_47_4-.9.klass'!C32</f>
        <v>Teepuru, vesi</v>
      </c>
      <c r="D32" s="16">
        <v>50</v>
      </c>
      <c r="E32" s="13">
        <f>D32*'Nädal_47_4-.9.klass'!E32/'Nädal_47_4-.9.klass'!D32</f>
        <v>0.2</v>
      </c>
      <c r="F32" s="13">
        <f>D32*'Nädal_47_4-.9.klass'!F32/'Nädal_47_4-.9.klass'!D32</f>
        <v>0</v>
      </c>
      <c r="G32" s="13">
        <f>D32*'Nädal_47_4-.9.klass'!G32/'Nädal_47_4-.9.klass'!D32</f>
        <v>0</v>
      </c>
      <c r="H32" s="13">
        <f>D32*'Nädal_47_4-.9.klass'!H32/'Nädal_47_4-.9.klass'!D32</f>
        <v>0.05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78"/>
      <c r="B33" s="10" t="str">
        <f>'Nädal_47_4-.9.klass'!B33</f>
        <v>Rukkileiva (3 sorti) - ja sepikutoodete valik(G)</v>
      </c>
      <c r="C33" s="126"/>
      <c r="D33" s="16">
        <v>30</v>
      </c>
      <c r="E33" s="13">
        <f>D33*'Nädal_47_4-.9.klass'!E33/'Nädal_47_4-.9.klass'!D33</f>
        <v>73.86</v>
      </c>
      <c r="F33" s="13">
        <f>D33*'Nädal_47_4-.9.klass'!F33/'Nädal_47_4-.9.klass'!D33</f>
        <v>15.69</v>
      </c>
      <c r="G33" s="13">
        <f>D33*'Nädal_47_4-.9.klass'!G33/'Nädal_47_4-.9.klass'!D33</f>
        <v>0.6</v>
      </c>
      <c r="H33" s="13">
        <f>D33*'Nädal_47_4-.9.klass'!H33/'Nädal_47_4-.9.klass'!D33</f>
        <v>2.145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78"/>
      <c r="B34" s="10" t="str">
        <f>'Nädal_47_4-.9.klass'!B34</f>
        <v>Õun(mahe)</v>
      </c>
      <c r="C34" s="126"/>
      <c r="D34" s="16">
        <v>50</v>
      </c>
      <c r="E34" s="13">
        <f>D34*'Nädal_47_4-.9.klass'!E34/'Nädal_47_4-.9.klass'!D34</f>
        <v>24.038</v>
      </c>
      <c r="F34" s="13">
        <f>D34*'Nädal_47_4-.9.klass'!F34/'Nädal_47_4-.9.klass'!D34</f>
        <v>6.74</v>
      </c>
      <c r="G34" s="13">
        <f>D34*'Nädal_47_4-.9.klass'!G34/'Nädal_47_4-.9.klass'!D34</f>
        <v>0</v>
      </c>
      <c r="H34" s="13">
        <f>D34*'Nädal_47_4-.9.klass'!H34/'Nädal_47_4-.9.klass'!D34</f>
        <v>0</v>
      </c>
      <c r="J34" s="20"/>
      <c r="K34" s="20"/>
      <c r="L34" s="20"/>
      <c r="M34" s="20"/>
      <c r="N34" s="20"/>
      <c r="O34" s="20"/>
      <c r="P34" s="20"/>
    </row>
    <row r="35" spans="1:22" s="8" customFormat="1" ht="18.95" customHeight="1">
      <c r="A35" s="321" t="s">
        <v>10</v>
      </c>
      <c r="B35" s="322"/>
      <c r="C35" s="323"/>
      <c r="D35" s="33"/>
      <c r="E35" s="69">
        <f>SUM(E25:E34)</f>
        <v>559.93539999999996</v>
      </c>
      <c r="F35" s="69">
        <f>SUM(F25:F34)</f>
        <v>82.547499999999999</v>
      </c>
      <c r="G35" s="69">
        <f>SUM(G25:G34)</f>
        <v>20.323999999999998</v>
      </c>
      <c r="H35" s="69">
        <f>SUM(H25:H34)</f>
        <v>15.931750000000001</v>
      </c>
      <c r="O35" s="23"/>
      <c r="P35" s="23"/>
      <c r="Q35" s="23"/>
      <c r="R35" s="23"/>
      <c r="S35" s="23"/>
      <c r="T35" s="23"/>
      <c r="U35" s="23"/>
      <c r="V35" s="23"/>
    </row>
    <row r="36" spans="1:22" ht="50.1" customHeight="1">
      <c r="A36" s="5" t="s">
        <v>12</v>
      </c>
      <c r="B36" s="6" t="s">
        <v>2</v>
      </c>
      <c r="C36" s="5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O36" s="20"/>
      <c r="P36" s="20"/>
      <c r="Q36" s="20"/>
      <c r="R36" s="20"/>
      <c r="S36" s="20"/>
      <c r="T36" s="20"/>
      <c r="U36" s="20"/>
      <c r="V36" s="20"/>
    </row>
    <row r="37" spans="1:22" s="8" customFormat="1" ht="18">
      <c r="A37" s="75"/>
      <c r="B37" s="10" t="str">
        <f>'Nädal_47_4-.9.klass'!B37</f>
        <v>Hakkliha-suvikõrvitsapikkpoiss, seahakkliha (G, PT)</v>
      </c>
      <c r="C37" s="126" t="str">
        <f>'Nädal_47_4-.9.klass'!C37</f>
        <v>Seahakkliha, suvikõrvits, riivsai, kanamuna, söögisool, must pipar, vesi, mugulsibul</v>
      </c>
      <c r="D37" s="148">
        <v>50</v>
      </c>
      <c r="E37" s="13">
        <f>D37*'Nädal_47_4-.9.klass'!E37/'Nädal_47_4-.9.klass'!D37</f>
        <v>73.876999999999995</v>
      </c>
      <c r="F37" s="13">
        <f>D37*'Nädal_47_4-.9.klass'!F37/'Nädal_47_4-.9.klass'!D37</f>
        <v>5.5244999999999997</v>
      </c>
      <c r="G37" s="13">
        <f>D37*'Nädal_47_4-.9.klass'!G37/'Nädal_47_4-.9.klass'!D37</f>
        <v>3.6495000000000006</v>
      </c>
      <c r="H37" s="13">
        <f>D37*'Nädal_47_4-.9.klass'!H37/'Nädal_47_4-.9.klass'!D37</f>
        <v>5.1230000000000011</v>
      </c>
      <c r="J37" s="23"/>
      <c r="K37" s="23"/>
      <c r="L37" s="23"/>
      <c r="M37" s="23"/>
      <c r="N37" s="23"/>
      <c r="O37" s="23"/>
      <c r="P37" s="36"/>
      <c r="Q37" s="36"/>
      <c r="R37" s="36"/>
      <c r="S37" s="36"/>
      <c r="T37" s="23"/>
      <c r="U37" s="23"/>
      <c r="V37" s="23"/>
    </row>
    <row r="38" spans="1:22" s="8" customFormat="1" ht="30">
      <c r="A38" s="74" t="s">
        <v>9</v>
      </c>
      <c r="B38" s="10" t="str">
        <f>'Nädal_47_4-.9.klass'!B38</f>
        <v>Porgandi-suvikõrvitsa pikkpoiss (G, PT) (mahe)</v>
      </c>
      <c r="C38" s="126" t="str">
        <f>'Nädal_47_4-.9.klass'!C38</f>
        <v>Porgand, suvikõrvits, pastinaak, mugulsibul, kanamuna, söögisool, must pipar, toiduõli, riivsai, tüümian, kuivatatud, pune, kuivatatud, petersell, kuivatatud, basiilik</v>
      </c>
      <c r="D38" s="148">
        <v>50</v>
      </c>
      <c r="E38" s="13">
        <f>D38*'Nädal_47_4-.9.klass'!E38/'Nädal_47_4-.9.klass'!D38</f>
        <v>50.165500000000002</v>
      </c>
      <c r="F38" s="13">
        <f>D38*'Nädal_47_4-.9.klass'!F38/'Nädal_47_4-.9.klass'!D38</f>
        <v>8.3475000000000001</v>
      </c>
      <c r="G38" s="13">
        <f>D38*'Nädal_47_4-.9.klass'!G38/'Nädal_47_4-.9.klass'!D38</f>
        <v>1.4325000000000001</v>
      </c>
      <c r="H38" s="13">
        <f>D38*'Nädal_47_4-.9.klass'!H38/'Nädal_47_4-.9.klass'!D38</f>
        <v>1.855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18.95" customHeight="1">
      <c r="A39" s="75"/>
      <c r="B39" s="10" t="str">
        <f>'Nädal_47_4-.9.klass'!B39</f>
        <v>Kartulipuder (L)</v>
      </c>
      <c r="C39" s="126" t="str">
        <f>'Nädal_47_4-.9.klass'!C39</f>
        <v>Kartul, või, piim, söögisool, vesi</v>
      </c>
      <c r="D39" s="148">
        <v>50</v>
      </c>
      <c r="E39" s="13">
        <f>D39*'Nädal_47_4-.9.klass'!E39/'Nädal_47_4-.9.klass'!D39</f>
        <v>38.267000000000003</v>
      </c>
      <c r="F39" s="13">
        <f>D39*'Nädal_47_4-.9.klass'!F39/'Nädal_47_4-.9.klass'!D39</f>
        <v>7.923</v>
      </c>
      <c r="G39" s="13">
        <f>D39*'Nädal_47_4-.9.klass'!G39/'Nädal_47_4-.9.klass'!D39</f>
        <v>0.30499999999999999</v>
      </c>
      <c r="H39" s="13">
        <f>D39*'Nädal_47_4-.9.klass'!H39/'Nädal_47_4-.9.klass'!D39</f>
        <v>1.1815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s="8" customFormat="1" ht="18">
      <c r="A40" s="75"/>
      <c r="B40" s="10" t="str">
        <f>'Nädal_47_4-.9.klass'!B40</f>
        <v>Tatar, aurutatud (mahe)</v>
      </c>
      <c r="C40" s="126" t="str">
        <f>'Nädal_47_4-.9.klass'!C40</f>
        <v>Tatar, söögisool, vesi</v>
      </c>
      <c r="D40" s="148">
        <v>50</v>
      </c>
      <c r="E40" s="13">
        <f>D40*'Nädal_47_4-.9.klass'!E40/'Nädal_47_4-.9.klass'!D40</f>
        <v>40.29999999999999</v>
      </c>
      <c r="F40" s="13">
        <f>D40*'Nädal_47_4-.9.klass'!F40/'Nädal_47_4-.9.klass'!D40</f>
        <v>8.4875000000000007</v>
      </c>
      <c r="G40" s="13">
        <f>D40*'Nädal_47_4-.9.klass'!G40/'Nädal_47_4-.9.klass'!D40</f>
        <v>0.25</v>
      </c>
      <c r="H40" s="13">
        <f>D40*'Nädal_47_4-.9.klass'!H40/'Nädal_47_4-.9.klass'!D40</f>
        <v>1.4875</v>
      </c>
      <c r="J40" s="23"/>
      <c r="K40" s="23"/>
      <c r="L40" s="23"/>
      <c r="M40" s="23"/>
      <c r="N40" s="23"/>
      <c r="O40" s="23"/>
      <c r="P40" s="36"/>
      <c r="Q40" s="36"/>
      <c r="R40" s="36"/>
      <c r="S40" s="36"/>
      <c r="T40" s="23"/>
      <c r="U40" s="23"/>
      <c r="V40" s="23"/>
    </row>
    <row r="41" spans="1:22" s="8" customFormat="1" ht="18.95" customHeight="1">
      <c r="A41" s="74"/>
      <c r="B41" s="10" t="str">
        <f>'Nädal_47_4-.9.klass'!B41</f>
        <v>Peet, aurutatud</v>
      </c>
      <c r="C41" s="126" t="str">
        <f>'Nädal_47_4-.9.klass'!C41</f>
        <v>Peet, söögisool</v>
      </c>
      <c r="D41" s="149">
        <v>50</v>
      </c>
      <c r="E41" s="13">
        <f>D41*'Nädal_47_4-.9.klass'!E41/'Nädal_47_4-.9.klass'!D41</f>
        <v>22.627500000000001</v>
      </c>
      <c r="F41" s="13">
        <f>D41*'Nädal_47_4-.9.klass'!F41/'Nädal_47_4-.9.klass'!D41</f>
        <v>5.46</v>
      </c>
      <c r="G41" s="13">
        <f>D41*'Nädal_47_4-.9.klass'!G41/'Nädal_47_4-.9.klass'!D41</f>
        <v>5.2499999999999998E-2</v>
      </c>
      <c r="H41" s="13">
        <f>D41*'Nädal_47_4-.9.klass'!H41/'Nädal_47_4-.9.klass'!D41</f>
        <v>0.73499999999999999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</row>
    <row r="42" spans="1:22" ht="18.95" customHeight="1">
      <c r="A42" s="74"/>
      <c r="B42" s="10" t="str">
        <f>'Nädal_47_4-.9.klass'!B42</f>
        <v>Soe valge kaste (G, L)</v>
      </c>
      <c r="C42" s="126" t="str">
        <f>'Nädal_47_4-.9.klass'!C42</f>
        <v>Toiduõli, nisujahu, piim, söögisool, toidukoor</v>
      </c>
      <c r="D42" s="148">
        <v>50</v>
      </c>
      <c r="E42" s="13">
        <f>D42*'Nädal_47_4-.9.klass'!E42/'Nädal_47_4-.9.klass'!D42</f>
        <v>59.125999999999998</v>
      </c>
      <c r="F42" s="13">
        <f>D42*'Nädal_47_4-.9.klass'!F42/'Nädal_47_4-.9.klass'!D42</f>
        <v>4.077</v>
      </c>
      <c r="G42" s="13">
        <f>D42*'Nädal_47_4-.9.klass'!G42/'Nädal_47_4-.9.klass'!D42</f>
        <v>3.9460000000000002</v>
      </c>
      <c r="H42" s="13">
        <f>D42*'Nädal_47_4-.9.klass'!H42/'Nädal_47_4-.9.klass'!D42</f>
        <v>1.8730000000000002</v>
      </c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2" ht="18.95" customHeight="1">
      <c r="A43" s="74"/>
      <c r="B43" s="10" t="str">
        <f>'Nädal_47_4-.9.klass'!B43</f>
        <v>Kapsa-maisi-paprikasalat (mahe kapsas)</v>
      </c>
      <c r="C43" s="126" t="str">
        <f>'Nädal_47_4-.9.klass'!C43</f>
        <v>Peakapsas, mais, paprika, toiduõli, söögisool, suhkur, õunaäädikas</v>
      </c>
      <c r="D43" s="148">
        <v>50</v>
      </c>
      <c r="E43" s="13">
        <f>D43*'Nädal_47_4-.9.klass'!E43/'Nädal_47_4-.9.klass'!D43</f>
        <v>25.484500000000004</v>
      </c>
      <c r="F43" s="13">
        <f>D43*'Nädal_47_4-.9.klass'!F43/'Nädal_47_4-.9.klass'!D43</f>
        <v>4.7925000000000004</v>
      </c>
      <c r="G43" s="13">
        <f>D43*'Nädal_47_4-.9.klass'!G43/'Nädal_47_4-.9.klass'!D43</f>
        <v>0.69899999999999995</v>
      </c>
      <c r="H43" s="13">
        <f>D43*'Nädal_47_4-.9.klass'!H43/'Nädal_47_4-.9.klass'!D43</f>
        <v>0.78500000000000003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2" ht="18.95" customHeight="1">
      <c r="A44" s="74"/>
      <c r="B44" s="10" t="str">
        <f>'Nädal_47_4-.9.klass'!B44</f>
        <v>Porgand, roheline hernes, valge redis</v>
      </c>
      <c r="C44" s="126"/>
      <c r="D44" s="148">
        <v>50</v>
      </c>
      <c r="E44" s="13">
        <f>D44*'Nädal_47_4-.9.klass'!E44/'Nädal_47_4-.9.klass'!D44</f>
        <v>23</v>
      </c>
      <c r="F44" s="13">
        <f>D44*'Nädal_47_4-.9.klass'!F44/'Nädal_47_4-.9.klass'!D44</f>
        <v>3.05</v>
      </c>
      <c r="G44" s="13">
        <f>D44*'Nädal_47_4-.9.klass'!G44/'Nädal_47_4-.9.klass'!D44</f>
        <v>0.16650000000000001</v>
      </c>
      <c r="H44" s="13">
        <f>D44*'Nädal_47_4-.9.klass'!H44/'Nädal_47_4-.9.klass'!D44</f>
        <v>1.33</v>
      </c>
    </row>
    <row r="45" spans="1:22" ht="18.95" customHeight="1">
      <c r="A45" s="74"/>
      <c r="B45" s="10" t="str">
        <f>'Nädal_47_4-.9.klass'!B45</f>
        <v>Seemnesegu (mahe)</v>
      </c>
      <c r="C45" s="126" t="str">
        <f>'Nädal_47_4-.9.klass'!C45</f>
        <v>Kõrvitsaseemned, päevalilleseemned, seesamiseemned</v>
      </c>
      <c r="D45" s="148">
        <v>10</v>
      </c>
      <c r="E45" s="13">
        <f>D45*'Nädal_47_4-.9.klass'!E45/'Nädal_47_4-.9.klass'!D45</f>
        <v>60.8767</v>
      </c>
      <c r="F45" s="13">
        <f>D45*'Nädal_47_4-.9.klass'!F45/'Nädal_47_4-.9.klass'!D45</f>
        <v>1.28</v>
      </c>
      <c r="G45" s="13">
        <f>D45*'Nädal_47_4-.9.klass'!G45/'Nädal_47_4-.9.klass'!D45</f>
        <v>5.1566999999999998</v>
      </c>
      <c r="H45" s="13">
        <f>D45*'Nädal_47_4-.9.klass'!H45/'Nädal_47_4-.9.klass'!D45</f>
        <v>2.8232999999999993</v>
      </c>
    </row>
    <row r="46" spans="1:22" ht="18.95" customHeight="1">
      <c r="A46" s="74"/>
      <c r="B46" s="10" t="str">
        <f>'Nädal_47_4-.9.klass'!B46</f>
        <v>Mahla-õlikaste</v>
      </c>
      <c r="C46" s="126" t="str">
        <f>'Nädal_47_4-.9.klass'!C46</f>
        <v>Õunamahl 100% naturaalne, õunaäädikas, sinepipulber, söögisool, petersell, värske, toiduõli</v>
      </c>
      <c r="D46" s="148">
        <v>5</v>
      </c>
      <c r="E46" s="13">
        <f>D46*'Nädal_47_4-.9.klass'!E46/'Nädal_47_4-.9.klass'!D46</f>
        <v>32.189399999999999</v>
      </c>
      <c r="F46" s="13">
        <f>D46*'Nädal_47_4-.9.klass'!F46/'Nädal_47_4-.9.klass'!D46</f>
        <v>9.7050000000000011E-2</v>
      </c>
      <c r="G46" s="13">
        <f>D46*'Nädal_47_4-.9.klass'!G46/'Nädal_47_4-.9.klass'!D46</f>
        <v>3.5305500000000003</v>
      </c>
      <c r="H46" s="13">
        <f>D46*'Nädal_47_4-.9.klass'!H46/'Nädal_47_4-.9.klass'!D46</f>
        <v>1.3550000000000001E-2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2" ht="18.95" customHeight="1">
      <c r="A47" s="74" t="s">
        <v>45</v>
      </c>
      <c r="B47" s="10" t="str">
        <f>'Nädal_47_4-.9.klass'!B47</f>
        <v>Piimatooted (piim, keefir) (L)</v>
      </c>
      <c r="C47" s="126"/>
      <c r="D47" s="149">
        <v>50</v>
      </c>
      <c r="E47" s="13">
        <f>D47*'Nädal_47_4-.9.klass'!E47/'Nädal_47_4-.9.klass'!D47</f>
        <v>28.195</v>
      </c>
      <c r="F47" s="13">
        <f>D47*'Nädal_47_4-.9.klass'!F47/'Nädal_47_4-.9.klass'!D47</f>
        <v>2.4375</v>
      </c>
      <c r="G47" s="13">
        <f>D47*'Nädal_47_4-.9.klass'!G47/'Nädal_47_4-.9.klass'!D47</f>
        <v>1.2849999999999999</v>
      </c>
      <c r="H47" s="13">
        <f>D47*'Nädal_47_4-.9.klass'!H47/'Nädal_47_4-.9.klass'!D47</f>
        <v>1.72</v>
      </c>
    </row>
    <row r="48" spans="1:22" ht="18.95" customHeight="1">
      <c r="A48" s="74"/>
      <c r="B48" s="10" t="str">
        <f>'Nädal_47_4-.9.klass'!B48</f>
        <v>Joogijogurt , maitsestatud (L)</v>
      </c>
      <c r="C48" s="126" t="str">
        <f>'Nädal_47_4-.9.klass'!C48</f>
        <v>Maitsestamata jogurt, naturaalne marjapüree</v>
      </c>
      <c r="D48" s="153">
        <v>50</v>
      </c>
      <c r="E48" s="13">
        <f>D48*'Nädal_47_4-.9.klass'!E48/'Nädal_47_4-.9.klass'!D48</f>
        <v>37.372999999999998</v>
      </c>
      <c r="F48" s="13">
        <f>D48*'Nädal_47_4-.9.klass'!F48/'Nädal_47_4-.9.klass'!D48</f>
        <v>6.0614999999999997</v>
      </c>
      <c r="G48" s="13">
        <f>D48*'Nädal_47_4-.9.klass'!G48/'Nädal_47_4-.9.klass'!D48</f>
        <v>0.75</v>
      </c>
      <c r="H48" s="13">
        <f>D48*'Nädal_47_4-.9.klass'!H48/'Nädal_47_4-.9.klass'!D48</f>
        <v>1.6</v>
      </c>
    </row>
    <row r="49" spans="1:15" ht="18.95" customHeight="1">
      <c r="A49" s="74"/>
      <c r="B49" s="10" t="str">
        <f>'Nädal_47_4-.9.klass'!B49</f>
        <v>Tee, suhkruta</v>
      </c>
      <c r="C49" s="126" t="str">
        <f>'Nädal_47_4-.9.klass'!C49</f>
        <v>Teepuru, vesi</v>
      </c>
      <c r="D49" s="151">
        <v>50</v>
      </c>
      <c r="E49" s="13">
        <f>D49*'Nädal_47_4-.9.klass'!E49/'Nädal_47_4-.9.klass'!D49</f>
        <v>0.2</v>
      </c>
      <c r="F49" s="13">
        <f>D49*'Nädal_47_4-.9.klass'!F49/'Nädal_47_4-.9.klass'!D49</f>
        <v>0</v>
      </c>
      <c r="G49" s="13">
        <f>D49*'Nädal_47_4-.9.klass'!G49/'Nädal_47_4-.9.klass'!D49</f>
        <v>0</v>
      </c>
      <c r="H49" s="13">
        <f>D49*'Nädal_47_4-.9.klass'!H49/'Nädal_47_4-.9.klass'!D49</f>
        <v>0.05</v>
      </c>
    </row>
    <row r="50" spans="1:15" ht="18.95" customHeight="1">
      <c r="A50" s="76"/>
      <c r="B50" s="10" t="str">
        <f>'Nädal_47_4-.9.klass'!B50</f>
        <v>Rukkileiva (3 sorti) - ja sepikutoodete valik(G)</v>
      </c>
      <c r="C50" s="126"/>
      <c r="D50" s="151">
        <v>30</v>
      </c>
      <c r="E50" s="13">
        <f>D50*'Nädal_47_4-.9.klass'!E50/'Nädal_47_4-.9.klass'!D50</f>
        <v>73.86</v>
      </c>
      <c r="F50" s="13">
        <f>D50*'Nädal_47_4-.9.klass'!F50/'Nädal_47_4-.9.klass'!D50</f>
        <v>15.69</v>
      </c>
      <c r="G50" s="13">
        <f>D50*'Nädal_47_4-.9.klass'!G50/'Nädal_47_4-.9.klass'!D50</f>
        <v>0.6</v>
      </c>
      <c r="H50" s="13">
        <f>D50*'Nädal_47_4-.9.klass'!H50/'Nädal_47_4-.9.klass'!D50</f>
        <v>2.145</v>
      </c>
    </row>
    <row r="51" spans="1:15" ht="18.95" customHeight="1">
      <c r="A51" s="76"/>
      <c r="B51" s="10" t="str">
        <f>'Nädal_47_4-.9.klass'!B51</f>
        <v>Apelsin</v>
      </c>
      <c r="C51" s="126"/>
      <c r="D51" s="148">
        <v>50</v>
      </c>
      <c r="E51" s="13">
        <f>D51*'Nädal_47_4-.9.klass'!E51/'Nädal_47_4-.9.klass'!D51</f>
        <v>21.35</v>
      </c>
      <c r="F51" s="13">
        <f>D51*'Nädal_47_4-.9.klass'!F51/'Nädal_47_4-.9.klass'!D51</f>
        <v>5.0999999999999996</v>
      </c>
      <c r="G51" s="13">
        <f>D51*'Nädal_47_4-.9.klass'!G51/'Nädal_47_4-.9.klass'!D51</f>
        <v>0.05</v>
      </c>
      <c r="H51" s="13">
        <f>D51*'Nädal_47_4-.9.klass'!H51/'Nädal_47_4-.9.klass'!D51</f>
        <v>0.55000000000000004</v>
      </c>
    </row>
    <row r="52" spans="1:15" s="8" customFormat="1" ht="18.95" customHeight="1">
      <c r="A52" s="321" t="s">
        <v>10</v>
      </c>
      <c r="B52" s="322"/>
      <c r="C52" s="323"/>
      <c r="D52" s="39"/>
      <c r="E52" s="69">
        <f>SUM(E37:E51)</f>
        <v>586.89159999999993</v>
      </c>
      <c r="F52" s="69">
        <f>SUM(F37:F51)</f>
        <v>78.32804999999999</v>
      </c>
      <c r="G52" s="69">
        <f>SUM(G37:G51)</f>
        <v>21.873250000000002</v>
      </c>
      <c r="H52" s="69">
        <f>SUM(H37:H51)</f>
        <v>23.271850000000001</v>
      </c>
      <c r="J52" s="31"/>
      <c r="K52" s="32"/>
      <c r="L52" s="32"/>
      <c r="M52" s="32"/>
      <c r="N52" s="32"/>
      <c r="O52" s="32"/>
    </row>
    <row r="53" spans="1:15" ht="50.1" customHeight="1">
      <c r="A53" s="5" t="s">
        <v>13</v>
      </c>
      <c r="B53" s="6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15" ht="18">
      <c r="A54" s="128"/>
      <c r="B54" s="10" t="str">
        <f>'Nädal_47_4-.9.klass'!B54</f>
        <v>Koorene lõhesupp(L)</v>
      </c>
      <c r="C54" s="126" t="str">
        <f>'Nädal_47_4-.9.klass'!C54</f>
        <v>Lõhe, kartul, mugulsibul, porgand, vesi, toidukoor, söögisool, till, loorber, vürtspipar, must terapipar</v>
      </c>
      <c r="D54" s="13">
        <v>100</v>
      </c>
      <c r="E54" s="13">
        <f>D54*'Nädal_47_4-.9.klass'!E54/'Nädal_47_4-.9.klass'!D54</f>
        <v>151.73599999999999</v>
      </c>
      <c r="F54" s="13">
        <f>D54*'Nädal_47_4-.9.klass'!F54/'Nädal_47_4-.9.klass'!D54</f>
        <v>2.85</v>
      </c>
      <c r="G54" s="13">
        <f>D54*'Nädal_47_4-.9.klass'!G54/'Nädal_47_4-.9.klass'!D54</f>
        <v>9.4350000000000005</v>
      </c>
      <c r="H54" s="13">
        <f>D54*'Nädal_47_4-.9.klass'!H54/'Nädal_47_4-.9.klass'!D54</f>
        <v>14.039999999999997</v>
      </c>
    </row>
    <row r="55" spans="1:15" ht="30">
      <c r="A55" s="74" t="s">
        <v>9</v>
      </c>
      <c r="B55" s="10" t="str">
        <f>'Nädal_47_4-.9.klass'!B55</f>
        <v>Koorene oasupp spinati ja keedumunaga (L) (mahe)</v>
      </c>
      <c r="C55" s="126" t="str">
        <f>'Nädal_47_4-.9.klass'!C55</f>
        <v>Kartul, toidukoor, porgand, mugulsibul, porrulauk, till, värske, toiduõli, munguba, kuivatatud, spinat, vesi, kanamuna</v>
      </c>
      <c r="D55" s="14">
        <v>100</v>
      </c>
      <c r="E55" s="13">
        <f>D55*'Nädal_47_4-.9.klass'!E55/'Nädal_47_4-.9.klass'!D55</f>
        <v>92.45</v>
      </c>
      <c r="F55" s="13">
        <f>D55*'Nädal_47_4-.9.klass'!F55/'Nädal_47_4-.9.klass'!D55</f>
        <v>12.864000000000003</v>
      </c>
      <c r="G55" s="13">
        <f>D55*'Nädal_47_4-.9.klass'!G55/'Nädal_47_4-.9.klass'!D55</f>
        <v>3.2429999999999999</v>
      </c>
      <c r="H55" s="13">
        <f>D55*'Nädal_47_4-.9.klass'!H55/'Nädal_47_4-.9.klass'!D55</f>
        <v>4.1970000000000001</v>
      </c>
    </row>
    <row r="56" spans="1:15" ht="18.95" customHeight="1">
      <c r="A56" s="78"/>
      <c r="B56" s="10" t="str">
        <f>'Nädal_47_4-.9.klass'!B56</f>
        <v>Pannkook moosiga (G)</v>
      </c>
      <c r="C56" s="126" t="str">
        <f>'Nädal_47_4-.9.klass'!C56</f>
        <v>Nisujahu, vesi,muna, suhkur</v>
      </c>
      <c r="D56" s="16">
        <v>100</v>
      </c>
      <c r="E56" s="13">
        <f>D56*'Nädal_47_4-.9.klass'!E56/'Nädal_47_4-.9.klass'!D56</f>
        <v>137</v>
      </c>
      <c r="F56" s="13">
        <f>D56*'Nädal_47_4-.9.klass'!F56/'Nädal_47_4-.9.klass'!D56</f>
        <v>28.2</v>
      </c>
      <c r="G56" s="13">
        <f>D56*'Nädal_47_4-.9.klass'!G56/'Nädal_47_4-.9.klass'!D56</f>
        <v>1.1000000000000001</v>
      </c>
      <c r="H56" s="13">
        <f>D56*'Nädal_47_4-.9.klass'!H56/'Nädal_47_4-.9.klass'!D56</f>
        <v>2.89</v>
      </c>
    </row>
    <row r="57" spans="1:15" ht="18.95" customHeight="1">
      <c r="A57" s="78"/>
      <c r="B57" s="10" t="str">
        <f>'Nädal_47_4-.9.klass'!B57</f>
        <v>Mustikajogurt (L)</v>
      </c>
      <c r="C57" s="126" t="str">
        <f>'Nädal_47_4-.9.klass'!C57</f>
        <v>Maitsestamata jogurt, suhkur, mustikad</v>
      </c>
      <c r="D57" s="16">
        <v>100</v>
      </c>
      <c r="E57" s="13">
        <f>D57*'Nädal_47_4-.9.klass'!E57/'Nädal_47_4-.9.klass'!D57</f>
        <v>88.5</v>
      </c>
      <c r="F57" s="13">
        <f>D57*'Nädal_47_4-.9.klass'!F57/'Nädal_47_4-.9.klass'!D57</f>
        <v>14.9</v>
      </c>
      <c r="G57" s="13">
        <f>D57*'Nädal_47_4-.9.klass'!G57/'Nädal_47_4-.9.klass'!D57</f>
        <v>1.99</v>
      </c>
      <c r="H57" s="13">
        <f>D57*'Nädal_47_4-.9.klass'!H57/'Nädal_47_4-.9.klass'!D57</f>
        <v>2.48</v>
      </c>
    </row>
    <row r="58" spans="1:15" ht="18">
      <c r="A58" s="78" t="s">
        <v>45</v>
      </c>
      <c r="B58" s="10" t="str">
        <f>'Nädal_47_4-.9.klass'!B58</f>
        <v>Piimatooted (piim, keefir) (L)</v>
      </c>
      <c r="C58" s="126"/>
      <c r="D58" s="145">
        <v>50</v>
      </c>
      <c r="E58" s="13">
        <f>D58*'Nädal_47_4-.9.klass'!E58/'Nädal_47_4-.9.klass'!D58</f>
        <v>28.195</v>
      </c>
      <c r="F58" s="13">
        <f>D58*'Nädal_47_4-.9.klass'!F58/'Nädal_47_4-.9.klass'!D58</f>
        <v>2.4375</v>
      </c>
      <c r="G58" s="13">
        <f>D58*'Nädal_47_4-.9.klass'!G58/'Nädal_47_4-.9.klass'!D58</f>
        <v>1.2849999999999999</v>
      </c>
      <c r="H58" s="13">
        <f>D58*'Nädal_47_4-.9.klass'!H58/'Nädal_47_4-.9.klass'!D58</f>
        <v>1.72</v>
      </c>
      <c r="J58" s="31"/>
      <c r="K58" s="32"/>
      <c r="L58" s="32"/>
      <c r="M58" s="32"/>
      <c r="N58" s="32"/>
      <c r="O58" s="32"/>
    </row>
    <row r="59" spans="1:15" ht="18.95" customHeight="1">
      <c r="A59" s="78"/>
      <c r="B59" s="10" t="str">
        <f>'Nädal_47_4-.9.klass'!B59</f>
        <v>Mahl (erinevad maitsed)</v>
      </c>
      <c r="C59" s="126" t="str">
        <f>'Nädal_47_4-.9.klass'!C59</f>
        <v>Rõngu suhkruvaba mahlakonsentraat 100% naturaalne, vesi</v>
      </c>
      <c r="D59" s="145">
        <v>50</v>
      </c>
      <c r="E59" s="13">
        <f>D59*'Nädal_47_4-.9.klass'!E59/'Nädal_47_4-.9.klass'!D59</f>
        <v>24.264400000000002</v>
      </c>
      <c r="F59" s="13">
        <f>D59*'Nädal_47_4-.9.klass'!F59/'Nädal_47_4-.9.klass'!D59</f>
        <v>5.891</v>
      </c>
      <c r="G59" s="13">
        <f>D59*'Nädal_47_4-.9.klass'!G59/'Nädal_47_4-.9.klass'!D59</f>
        <v>2.5000000000000001E-2</v>
      </c>
      <c r="H59" s="13">
        <f>D59*'Nädal_47_4-.9.klass'!H59/'Nädal_47_4-.9.klass'!D59</f>
        <v>0.18149999999999999</v>
      </c>
      <c r="J59" s="31"/>
      <c r="K59" s="32"/>
      <c r="L59" s="32"/>
      <c r="M59" s="32"/>
      <c r="N59" s="32"/>
      <c r="O59" s="32"/>
    </row>
    <row r="60" spans="1:15" ht="18.95" customHeight="1">
      <c r="A60" s="159"/>
      <c r="B60" s="10" t="str">
        <f>'Nädal_47_4-.9.klass'!B60</f>
        <v>Joogijogurt , maitsestatud (L)</v>
      </c>
      <c r="C60" s="126" t="str">
        <f>'Nädal_47_4-.9.klass'!C60</f>
        <v>Maitsestamata jogurt, naturaalne marjapüree</v>
      </c>
      <c r="D60" s="145">
        <v>50</v>
      </c>
      <c r="E60" s="13">
        <f>D60*'Nädal_47_4-.9.klass'!E60/'Nädal_47_4-.9.klass'!D60</f>
        <v>37.372999999999998</v>
      </c>
      <c r="F60" s="13">
        <f>D60*'Nädal_47_4-.9.klass'!F60/'Nädal_47_4-.9.klass'!D60</f>
        <v>6.0614999999999997</v>
      </c>
      <c r="G60" s="13">
        <f>D60*'Nädal_47_4-.9.klass'!G60/'Nädal_47_4-.9.klass'!D60</f>
        <v>0.75</v>
      </c>
      <c r="H60" s="13">
        <f>D60*'Nädal_47_4-.9.klass'!H60/'Nädal_47_4-.9.klass'!D60</f>
        <v>1.6</v>
      </c>
    </row>
    <row r="61" spans="1:15" ht="18.95" customHeight="1">
      <c r="A61" s="159"/>
      <c r="B61" s="10" t="str">
        <f>'Nädal_47_4-.9.klass'!B61</f>
        <v>Tee, suhkruta</v>
      </c>
      <c r="C61" s="126" t="str">
        <f>'Nädal_47_4-.9.klass'!C61</f>
        <v>Teepuru, vesi</v>
      </c>
      <c r="D61" s="145">
        <v>50</v>
      </c>
      <c r="E61" s="13">
        <f>D61*'Nädal_47_4-.9.klass'!E61/'Nädal_47_4-.9.klass'!D61</f>
        <v>0.2</v>
      </c>
      <c r="F61" s="13">
        <f>D61*'Nädal_47_4-.9.klass'!F61/'Nädal_47_4-.9.klass'!D61</f>
        <v>0</v>
      </c>
      <c r="G61" s="13">
        <f>D61*'Nädal_47_4-.9.klass'!G61/'Nädal_47_4-.9.klass'!D61</f>
        <v>0</v>
      </c>
      <c r="H61" s="13">
        <f>D61*'Nädal_47_4-.9.klass'!H61/'Nädal_47_4-.9.klass'!D61</f>
        <v>0.05</v>
      </c>
    </row>
    <row r="62" spans="1:15" ht="18.95" customHeight="1">
      <c r="A62" s="159"/>
      <c r="B62" s="10" t="str">
        <f>'Nädal_47_4-.9.klass'!B62</f>
        <v>Rukkileiva (3 sorti) - ja sepikutoodete valik(G)</v>
      </c>
      <c r="C62" s="126"/>
      <c r="D62" s="146">
        <v>30</v>
      </c>
      <c r="E62" s="13">
        <f>D62*'Nädal_47_4-.9.klass'!E62/'Nädal_47_4-.9.klass'!D62</f>
        <v>73.86</v>
      </c>
      <c r="F62" s="13">
        <f>D62*'Nädal_47_4-.9.klass'!F62/'Nädal_47_4-.9.klass'!D62</f>
        <v>15.69</v>
      </c>
      <c r="G62" s="13">
        <f>D62*'Nädal_47_4-.9.klass'!G62/'Nädal_47_4-.9.klass'!D62</f>
        <v>0.6</v>
      </c>
      <c r="H62" s="13">
        <f>D62*'Nädal_47_4-.9.klass'!H62/'Nädal_47_4-.9.klass'!D62</f>
        <v>2.145</v>
      </c>
    </row>
    <row r="63" spans="1:15" ht="18.95" customHeight="1">
      <c r="A63" s="159"/>
      <c r="B63" s="10" t="str">
        <f>'Nädal_47_4-.9.klass'!B63</f>
        <v xml:space="preserve">Pirn </v>
      </c>
      <c r="C63" s="126"/>
      <c r="D63" s="143">
        <v>50</v>
      </c>
      <c r="E63" s="13">
        <f>D63*'Nädal_47_4-.9.klass'!E63/'Nädal_47_4-.9.klass'!D63</f>
        <v>19.988</v>
      </c>
      <c r="F63" s="13">
        <f>D63*'Nädal_47_4-.9.klass'!F63/'Nädal_47_4-.9.klass'!D63</f>
        <v>5.97</v>
      </c>
      <c r="G63" s="13">
        <f>D63*'Nädal_47_4-.9.klass'!G63/'Nädal_47_4-.9.klass'!D63</f>
        <v>0</v>
      </c>
      <c r="H63" s="13">
        <f>D63*'Nädal_47_4-.9.klass'!H63/'Nädal_47_4-.9.klass'!D63</f>
        <v>0.15</v>
      </c>
    </row>
    <row r="64" spans="1:15" ht="18.95" customHeight="1">
      <c r="A64" s="321" t="s">
        <v>10</v>
      </c>
      <c r="B64" s="322"/>
      <c r="C64" s="323"/>
      <c r="D64" s="37"/>
      <c r="E64" s="69">
        <f>SUM(E54:E63)</f>
        <v>653.56640000000016</v>
      </c>
      <c r="F64" s="69">
        <f>SUM(F54:F63)</f>
        <v>94.86399999999999</v>
      </c>
      <c r="G64" s="69">
        <f>SUM(G54:G63)</f>
        <v>18.428000000000001</v>
      </c>
      <c r="H64" s="69">
        <f>SUM(H54:H63)</f>
        <v>29.453499999999998</v>
      </c>
    </row>
    <row r="65" spans="1:12" ht="50.1" customHeight="1">
      <c r="A65" s="5" t="s">
        <v>14</v>
      </c>
      <c r="B65" s="6" t="s">
        <v>2</v>
      </c>
      <c r="C65" s="5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</row>
    <row r="66" spans="1:12" ht="18">
      <c r="A66" s="75"/>
      <c r="B66" s="10" t="str">
        <f>'Nädal_47_4-.9.klass'!B66</f>
        <v>Värskekapsahautis kanahakklihaga</v>
      </c>
      <c r="C66" s="126" t="str">
        <f>'Nädal_47_4-.9.klass'!C66</f>
        <v>Valge peakapsas, kanahakkliha, porgand, vesi, mugulsibul, toiduõli, söögisool, must pipar, till</v>
      </c>
      <c r="D66" s="13">
        <v>50</v>
      </c>
      <c r="E66" s="13">
        <f>D66*'Nädal_47_4-.9.klass'!E66/'Nädal_47_4-.9.klass'!D66</f>
        <v>45.416666666666664</v>
      </c>
      <c r="F66" s="13">
        <f>D66*'Nädal_47_4-.9.klass'!F66/'Nädal_47_4-.9.klass'!D66</f>
        <v>2.2166666666666668</v>
      </c>
      <c r="G66" s="13">
        <f>D66*'Nädal_47_4-.9.klass'!G66/'Nädal_47_4-.9.klass'!D66</f>
        <v>2.85</v>
      </c>
      <c r="H66" s="13">
        <f>D66*'Nädal_47_4-.9.klass'!H66/'Nädal_47_4-.9.klass'!D66</f>
        <v>2.1666666666666665</v>
      </c>
    </row>
    <row r="67" spans="1:12" ht="18">
      <c r="A67" s="74" t="s">
        <v>9</v>
      </c>
      <c r="B67" s="10" t="str">
        <f>'Nädal_47_4-.9.klass'!B67</f>
        <v>Värskekapsa-läätsehautis (mahe)</v>
      </c>
      <c r="C67" s="126" t="str">
        <f>'Nädal_47_4-.9.klass'!C67</f>
        <v>Valge peakapsas, petersell, küüslauk, läätsed, pastinaak, porgand, vesi, mugulsibul, toiduõli, till</v>
      </c>
      <c r="D67" s="14">
        <v>50</v>
      </c>
      <c r="E67" s="13">
        <f>D67*'Nädal_47_4-.9.klass'!E67/'Nädal_47_4-.9.klass'!D67</f>
        <v>66.201499999999982</v>
      </c>
      <c r="F67" s="13">
        <f>D67*'Nädal_47_4-.9.klass'!F67/'Nädal_47_4-.9.klass'!D67</f>
        <v>10.264999999999999</v>
      </c>
      <c r="G67" s="13">
        <f>D67*'Nädal_47_4-.9.klass'!G67/'Nädal_47_4-.9.klass'!D67</f>
        <v>1.7470000000000001</v>
      </c>
      <c r="H67" s="13">
        <f>D67*'Nädal_47_4-.9.klass'!H67/'Nädal_47_4-.9.klass'!D67</f>
        <v>3.3929999999999993</v>
      </c>
    </row>
    <row r="68" spans="1:12" ht="18">
      <c r="A68" s="158"/>
      <c r="B68" s="10" t="str">
        <f>'Nädal_47_4-.9.klass'!B68</f>
        <v>Kartul, aurutatud (mahe)</v>
      </c>
      <c r="C68" s="126" t="str">
        <f>'Nädal_47_4-.9.klass'!C68</f>
        <v>Kartul, vesi, söögisool</v>
      </c>
      <c r="D68" s="16">
        <v>50</v>
      </c>
      <c r="E68" s="13">
        <f>D68*'Nädal_47_4-.9.klass'!E68/'Nädal_47_4-.9.klass'!D68</f>
        <v>36.975000000000001</v>
      </c>
      <c r="F68" s="13">
        <f>D68*'Nädal_47_4-.9.klass'!F68/'Nädal_47_4-.9.klass'!D68</f>
        <v>8.4149999999999991</v>
      </c>
      <c r="G68" s="13">
        <f>D68*'Nädal_47_4-.9.klass'!G68/'Nädal_47_4-.9.klass'!D68</f>
        <v>5.0999999999999997E-2</v>
      </c>
      <c r="H68" s="13">
        <f>D68*'Nädal_47_4-.9.klass'!H68/'Nädal_47_4-.9.klass'!D68</f>
        <v>0.96899999999999986</v>
      </c>
    </row>
    <row r="69" spans="1:12" ht="18.95" customHeight="1">
      <c r="A69" s="75"/>
      <c r="B69" s="10" t="str">
        <f>'Nädal_47_4-.9.klass'!B69</f>
        <v>Riis, aurutatud (mahe)</v>
      </c>
      <c r="C69" s="126" t="str">
        <f>'Nädal_47_4-.9.klass'!C69</f>
        <v>Riis, vesi, söögisool</v>
      </c>
      <c r="D69" s="16">
        <v>50</v>
      </c>
      <c r="E69" s="13">
        <f>D69*'Nädal_47_4-.9.klass'!E69/'Nädal_47_4-.9.klass'!D69</f>
        <v>78.851000000000013</v>
      </c>
      <c r="F69" s="13">
        <f>D69*'Nädal_47_4-.9.klass'!F69/'Nädal_47_4-.9.klass'!D69</f>
        <v>13.437999999999999</v>
      </c>
      <c r="G69" s="13">
        <f>D69*'Nädal_47_4-.9.klass'!G69/'Nädal_47_4-.9.klass'!D69</f>
        <v>2.371</v>
      </c>
      <c r="H69" s="13">
        <f>D69*'Nädal_47_4-.9.klass'!H69/'Nädal_47_4-.9.klass'!D69</f>
        <v>1.1385000000000001</v>
      </c>
    </row>
    <row r="70" spans="1:12" ht="18.95" customHeight="1">
      <c r="A70" s="157"/>
      <c r="B70" s="10" t="str">
        <f>'Nädal_47_4-.9.klass'!B70</f>
        <v>Juurseller, röstitud</v>
      </c>
      <c r="C70" s="126"/>
      <c r="D70" s="16">
        <v>50</v>
      </c>
      <c r="E70" s="13">
        <f>D70*'Nädal_47_4-.9.klass'!E70/'Nädal_47_4-.9.klass'!D70</f>
        <v>17.487500000000001</v>
      </c>
      <c r="F70" s="13">
        <f>D70*'Nädal_47_4-.9.klass'!F70/'Nädal_47_4-.9.klass'!D70</f>
        <v>4.875</v>
      </c>
      <c r="G70" s="13">
        <f>D70*'Nädal_47_4-.9.klass'!G70/'Nädal_47_4-.9.klass'!D70</f>
        <v>6.25E-2</v>
      </c>
      <c r="H70" s="13">
        <f>D70*'Nädal_47_4-.9.klass'!H70/'Nädal_47_4-.9.klass'!D70</f>
        <v>0.8125</v>
      </c>
      <c r="I70" s="18"/>
      <c r="J70" s="18"/>
      <c r="K70" s="18"/>
      <c r="L70" s="18"/>
    </row>
    <row r="71" spans="1:12" ht="18.95" customHeight="1">
      <c r="A71" s="157"/>
      <c r="B71" s="10" t="str">
        <f>'Nädal_47_4-.9.klass'!B71</f>
        <v>Soe valge kaste (G, L)</v>
      </c>
      <c r="C71" s="126" t="str">
        <f>'Nädal_47_4-.9.klass'!C71</f>
        <v>Toiduõli, nisujahu, piim, söögisool, toidukoor</v>
      </c>
      <c r="D71" s="16">
        <v>50</v>
      </c>
      <c r="E71" s="13">
        <f>D71*'Nädal_47_4-.9.klass'!E71/'Nädal_47_4-.9.klass'!D71</f>
        <v>59.125999999999998</v>
      </c>
      <c r="F71" s="13">
        <f>D71*'Nädal_47_4-.9.klass'!F71/'Nädal_47_4-.9.klass'!D71</f>
        <v>4.077</v>
      </c>
      <c r="G71" s="13">
        <f>D71*'Nädal_47_4-.9.klass'!G71/'Nädal_47_4-.9.klass'!D71</f>
        <v>3.9460000000000002</v>
      </c>
      <c r="H71" s="13">
        <f>D71*'Nädal_47_4-.9.klass'!H71/'Nädal_47_4-.9.klass'!D71</f>
        <v>1.8730000000000002</v>
      </c>
      <c r="I71" s="18"/>
      <c r="J71" s="18"/>
      <c r="K71" s="18"/>
      <c r="L71" s="18"/>
    </row>
    <row r="72" spans="1:12" ht="18.95" customHeight="1">
      <c r="A72" s="157"/>
      <c r="B72" s="10" t="str">
        <f>'Nädal_47_4-.9.klass'!B72</f>
        <v>Suvikõrvitsa-kurgisalat</v>
      </c>
      <c r="C72" s="126" t="str">
        <f>'Nädal_47_4-.9.klass'!C72</f>
        <v>Kurk, suvikõrvits</v>
      </c>
      <c r="D72" s="162">
        <v>50</v>
      </c>
      <c r="E72" s="13">
        <f>D72*'Nädal_47_4-.9.klass'!E72/'Nädal_47_4-.9.klass'!D72</f>
        <v>7.15</v>
      </c>
      <c r="F72" s="13">
        <f>D72*'Nädal_47_4-.9.klass'!F72/'Nädal_47_4-.9.klass'!D72</f>
        <v>1.325</v>
      </c>
      <c r="G72" s="13">
        <f>D72*'Nädal_47_4-.9.klass'!G72/'Nädal_47_4-.9.klass'!D72</f>
        <v>0.05</v>
      </c>
      <c r="H72" s="13">
        <f>D72*'Nädal_47_4-.9.klass'!H72/'Nädal_47_4-.9.klass'!D72</f>
        <v>0.52500000000000002</v>
      </c>
    </row>
    <row r="73" spans="1:12" ht="18.95" customHeight="1">
      <c r="A73" s="157"/>
      <c r="B73" s="10" t="str">
        <f>'Nädal_47_4-.9.klass'!B73</f>
        <v>Kaalikas, mais, hapukurk</v>
      </c>
      <c r="C73" s="126"/>
      <c r="D73" s="162">
        <v>50</v>
      </c>
      <c r="E73" s="13">
        <f>D73*'Nädal_47_4-.9.klass'!E73/'Nädal_47_4-.9.klass'!D73</f>
        <v>22.5</v>
      </c>
      <c r="F73" s="13">
        <f>D73*'Nädal_47_4-.9.klass'!F73/'Nädal_47_4-.9.klass'!D73</f>
        <v>3.28</v>
      </c>
      <c r="G73" s="13">
        <f>D73*'Nädal_47_4-.9.klass'!G73/'Nädal_47_4-.9.klass'!D73</f>
        <v>0.3</v>
      </c>
      <c r="H73" s="13">
        <f>D73*'Nädal_47_4-.9.klass'!H73/'Nädal_47_4-.9.klass'!D73</f>
        <v>0.88500000000000001</v>
      </c>
    </row>
    <row r="74" spans="1:12" ht="18.95" customHeight="1">
      <c r="A74" s="157"/>
      <c r="B74" s="10" t="str">
        <f>'Nädal_47_4-.9.klass'!B74</f>
        <v>Seemnesegu (mahe)</v>
      </c>
      <c r="C74" s="126" t="str">
        <f>'Nädal_47_4-.9.klass'!C74</f>
        <v>Kõrvitsaseemned, päevalilleseemned, seesamiseemned</v>
      </c>
      <c r="D74" s="16">
        <v>10</v>
      </c>
      <c r="E74" s="13">
        <f>D74*'Nädal_47_4-.9.klass'!E74/'Nädal_47_4-.9.klass'!D74</f>
        <v>60.8767</v>
      </c>
      <c r="F74" s="13">
        <f>D74*'Nädal_47_4-.9.klass'!F74/'Nädal_47_4-.9.klass'!D74</f>
        <v>1.28</v>
      </c>
      <c r="G74" s="13">
        <f>D74*'Nädal_47_4-.9.klass'!G74/'Nädal_47_4-.9.klass'!D74</f>
        <v>5.1566999999999998</v>
      </c>
      <c r="H74" s="13">
        <f>D74*'Nädal_47_4-.9.klass'!H74/'Nädal_47_4-.9.klass'!D74</f>
        <v>2.8232999999999993</v>
      </c>
    </row>
    <row r="75" spans="1:12" ht="18.95" customHeight="1">
      <c r="A75" s="157"/>
      <c r="B75" s="10" t="str">
        <f>'Nädal_47_4-.9.klass'!B75</f>
        <v>Külm jogurti-keefirikaste, maitserohelisega (L)</v>
      </c>
      <c r="C75" s="126" t="str">
        <f>'Nädal_47_4-.9.klass'!C75</f>
        <v>Maitsestamata jogurt, keefir , sinepipulber, till, petersell, basiilik, roheline sibul</v>
      </c>
      <c r="D75" s="16">
        <v>15</v>
      </c>
      <c r="E75" s="13">
        <f>D75*'Nädal_47_4-.9.klass'!E75/'Nädal_47_4-.9.klass'!D75</f>
        <v>8.3875499999999992</v>
      </c>
      <c r="F75" s="13">
        <f>D75*'Nädal_47_4-.9.klass'!F75/'Nädal_47_4-.9.klass'!D75</f>
        <v>0.72045000000000003</v>
      </c>
      <c r="G75" s="13">
        <f>D75*'Nädal_47_4-.9.klass'!G75/'Nädal_47_4-.9.klass'!D75</f>
        <v>0.39134999999999998</v>
      </c>
      <c r="H75" s="13">
        <f>D75*'Nädal_47_4-.9.klass'!H75/'Nädal_47_4-.9.klass'!D75</f>
        <v>0.50490000000000002</v>
      </c>
      <c r="I75" s="18"/>
      <c r="J75" s="18"/>
      <c r="K75" s="18"/>
      <c r="L75" s="18"/>
    </row>
    <row r="76" spans="1:12" ht="18.95" customHeight="1">
      <c r="A76" s="74" t="s">
        <v>45</v>
      </c>
      <c r="B76" s="10" t="str">
        <f>'Nädal_47_4-.9.klass'!B76</f>
        <v>Piimatooted (piim, keefir) (L)</v>
      </c>
      <c r="C76" s="126"/>
      <c r="D76" s="16">
        <v>50</v>
      </c>
      <c r="E76" s="13">
        <f>D76*'Nädal_47_4-.9.klass'!E76/'Nädal_47_4-.9.klass'!D76</f>
        <v>28.195</v>
      </c>
      <c r="F76" s="13">
        <f>D76*'Nädal_47_4-.9.klass'!F76/'Nädal_47_4-.9.klass'!D76</f>
        <v>2.4375</v>
      </c>
      <c r="G76" s="13">
        <f>D76*'Nädal_47_4-.9.klass'!G76/'Nädal_47_4-.9.klass'!D76</f>
        <v>1.2849999999999999</v>
      </c>
      <c r="H76" s="13">
        <f>D76*'Nädal_47_4-.9.klass'!H76/'Nädal_47_4-.9.klass'!D76</f>
        <v>1.72</v>
      </c>
    </row>
    <row r="77" spans="1:12" ht="18.95" customHeight="1">
      <c r="A77" s="157"/>
      <c r="B77" s="10" t="str">
        <f>'Nädal_47_4-.9.klass'!B77</f>
        <v>Joogijogurt, maitsestatud (L)</v>
      </c>
      <c r="C77" s="126" t="str">
        <f>'Nädal_47_4-.9.klass'!C77</f>
        <v>Maitsestamata jogurt, naturaalne marjapüree</v>
      </c>
      <c r="D77" s="16">
        <v>50</v>
      </c>
      <c r="E77" s="13">
        <f>D77*'Nädal_47_4-.9.klass'!E77/'Nädal_47_4-.9.klass'!D77</f>
        <v>37.372999999999998</v>
      </c>
      <c r="F77" s="13">
        <f>D77*'Nädal_47_4-.9.klass'!F77/'Nädal_47_4-.9.klass'!D77</f>
        <v>6.0614999999999997</v>
      </c>
      <c r="G77" s="13">
        <f>D77*'Nädal_47_4-.9.klass'!G77/'Nädal_47_4-.9.klass'!D77</f>
        <v>0.75</v>
      </c>
      <c r="H77" s="13">
        <f>D77*'Nädal_47_4-.9.klass'!H77/'Nädal_47_4-.9.klass'!D77</f>
        <v>1.6</v>
      </c>
    </row>
    <row r="78" spans="1:12" ht="18.95" customHeight="1">
      <c r="A78" s="157"/>
      <c r="B78" s="10" t="str">
        <f>'Nädal_47_4-.9.klass'!B78</f>
        <v>Tee, suhkruta</v>
      </c>
      <c r="C78" s="126" t="str">
        <f>'Nädal_47_4-.9.klass'!C78</f>
        <v>Teepuru, vesi</v>
      </c>
      <c r="D78" s="16">
        <v>50</v>
      </c>
      <c r="E78" s="13">
        <f>D78*'Nädal_47_4-.9.klass'!E78/'Nädal_47_4-.9.klass'!D78</f>
        <v>0.2</v>
      </c>
      <c r="F78" s="13">
        <f>D78*'Nädal_47_4-.9.klass'!F78/'Nädal_47_4-.9.klass'!D78</f>
        <v>0</v>
      </c>
      <c r="G78" s="13">
        <f>D78*'Nädal_47_4-.9.klass'!G78/'Nädal_47_4-.9.klass'!D78</f>
        <v>0</v>
      </c>
      <c r="H78" s="13">
        <f>D78*'Nädal_47_4-.9.klass'!H78/'Nädal_47_4-.9.klass'!D78</f>
        <v>0.05</v>
      </c>
    </row>
    <row r="79" spans="1:12" ht="18.95" customHeight="1">
      <c r="A79" s="76"/>
      <c r="B79" s="10" t="str">
        <f>'Nädal_47_4-.9.klass'!B79</f>
        <v>Rukkileiva (3 sorti) - ja sepikutoodete valik(G)</v>
      </c>
      <c r="C79" s="126"/>
      <c r="D79" s="16">
        <v>30</v>
      </c>
      <c r="E79" s="13">
        <f>D79*'Nädal_47_4-.9.klass'!E79/'Nädal_47_4-.9.klass'!D79</f>
        <v>73.86</v>
      </c>
      <c r="F79" s="13">
        <f>D79*'Nädal_47_4-.9.klass'!F79/'Nädal_47_4-.9.klass'!D79</f>
        <v>15.69</v>
      </c>
      <c r="G79" s="13">
        <f>D79*'Nädal_47_4-.9.klass'!G79/'Nädal_47_4-.9.klass'!D79</f>
        <v>0.6</v>
      </c>
      <c r="H79" s="13">
        <f>D79*'Nädal_47_4-.9.klass'!H79/'Nädal_47_4-.9.klass'!D79</f>
        <v>2.145</v>
      </c>
    </row>
    <row r="80" spans="1:12" ht="18.95" customHeight="1">
      <c r="A80" s="76"/>
      <c r="B80" s="10" t="str">
        <f>'Nädal_47_4-.9.klass'!B80</f>
        <v>Õun(mahe)</v>
      </c>
      <c r="C80" s="126"/>
      <c r="D80" s="16">
        <v>50</v>
      </c>
      <c r="E80" s="13">
        <f>D80*'Nädal_47_4-.9.klass'!E80/'Nädal_47_4-.9.klass'!D80</f>
        <v>24.038</v>
      </c>
      <c r="F80" s="13">
        <f>D80*'Nädal_47_4-.9.klass'!F80/'Nädal_47_4-.9.klass'!D80</f>
        <v>6.74</v>
      </c>
      <c r="G80" s="13">
        <f>D80*'Nädal_47_4-.9.klass'!G80/'Nädal_47_4-.9.klass'!D80</f>
        <v>0</v>
      </c>
      <c r="H80" s="13">
        <f>D80*'Nädal_47_4-.9.klass'!H80/'Nädal_47_4-.9.klass'!D80</f>
        <v>0</v>
      </c>
    </row>
    <row r="81" spans="1:8" ht="18.95" customHeight="1">
      <c r="A81" s="324" t="s">
        <v>10</v>
      </c>
      <c r="B81" s="325"/>
      <c r="C81" s="326"/>
      <c r="D81" s="224"/>
      <c r="E81" s="44">
        <f>SUM(E66:E80)</f>
        <v>566.63791666666657</v>
      </c>
      <c r="F81" s="44">
        <f t="shared" ref="F81:H81" si="0">SUM(F66:F80)</f>
        <v>80.821116666666668</v>
      </c>
      <c r="G81" s="44">
        <f t="shared" si="0"/>
        <v>19.560550000000003</v>
      </c>
      <c r="H81" s="44">
        <f t="shared" si="0"/>
        <v>20.605866666666667</v>
      </c>
    </row>
    <row r="82" spans="1:8" ht="18.95" customHeight="1">
      <c r="A82" s="300" t="s">
        <v>15</v>
      </c>
      <c r="B82" s="301"/>
      <c r="C82" s="301"/>
      <c r="D82" s="302"/>
      <c r="E82" s="222">
        <f>AVERAGE(E23,E35,E52,E64,E81)</f>
        <v>591.52071666666666</v>
      </c>
      <c r="F82" s="45">
        <f>AVERAGE(F23,F35,F52,F64,F81)</f>
        <v>81.730076666666676</v>
      </c>
      <c r="G82" s="45">
        <f>AVERAGE(G23,G35,G52,G64,G81)</f>
        <v>21.063743333333335</v>
      </c>
      <c r="H82" s="45">
        <f>AVERAGE(H23,H35,H52,H64,H81)</f>
        <v>22.073030000000003</v>
      </c>
    </row>
    <row r="83" spans="1:8" ht="18.95" customHeight="1">
      <c r="A83" s="226"/>
      <c r="B83" s="225"/>
      <c r="C83" s="303" t="s">
        <v>171</v>
      </c>
      <c r="D83" s="304"/>
      <c r="E83" s="223"/>
      <c r="F83" s="127">
        <f>(F82*4)/E82*100</f>
        <v>55.26776957346916</v>
      </c>
      <c r="G83" s="127">
        <f>(G82*9)/E82*100</f>
        <v>32.048529266782793</v>
      </c>
      <c r="H83" s="127">
        <f>(H82*4)/E82*100</f>
        <v>14.926293790273846</v>
      </c>
    </row>
    <row r="84" spans="1:8" ht="18.95" customHeight="1">
      <c r="A84" s="227"/>
      <c r="B84" s="273"/>
      <c r="C84" s="292" t="s">
        <v>165</v>
      </c>
      <c r="D84" s="293"/>
      <c r="E84" s="223" t="s">
        <v>190</v>
      </c>
      <c r="F84" s="127" t="s">
        <v>168</v>
      </c>
      <c r="G84" s="127" t="s">
        <v>169</v>
      </c>
      <c r="H84" s="127" t="s">
        <v>170</v>
      </c>
    </row>
    <row r="85" spans="1:8" ht="18.95" customHeight="1">
      <c r="A85" s="313" t="s">
        <v>16</v>
      </c>
      <c r="B85" s="313"/>
      <c r="C85" s="313"/>
      <c r="D85" s="313"/>
      <c r="E85" s="314"/>
      <c r="F85" s="314"/>
      <c r="G85" s="314"/>
      <c r="H85" s="314"/>
    </row>
    <row r="86" spans="1:8" ht="18.95" customHeight="1">
      <c r="A86" s="315" t="s">
        <v>146</v>
      </c>
      <c r="B86" s="316"/>
      <c r="C86" s="316"/>
      <c r="D86" s="316"/>
      <c r="E86" s="316"/>
      <c r="F86" s="316"/>
      <c r="G86" s="316"/>
      <c r="H86" s="317"/>
    </row>
    <row r="87" spans="1:8" ht="18.95" customHeight="1">
      <c r="A87" s="318" t="s">
        <v>193</v>
      </c>
      <c r="B87" s="319"/>
      <c r="C87" s="319"/>
      <c r="D87" s="319"/>
      <c r="E87" s="319"/>
      <c r="F87" s="319"/>
      <c r="G87" s="319"/>
      <c r="H87" s="320"/>
    </row>
    <row r="88" spans="1:8" ht="18.95" customHeight="1">
      <c r="A88" s="294" t="s">
        <v>189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147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4" t="s">
        <v>154</v>
      </c>
      <c r="B90" s="295"/>
      <c r="C90" s="295"/>
      <c r="D90" s="295"/>
      <c r="E90" s="295"/>
      <c r="F90" s="295"/>
      <c r="G90" s="295"/>
      <c r="H90" s="296"/>
    </row>
    <row r="91" spans="1:8" ht="18.95" customHeight="1">
      <c r="A91" s="297" t="s">
        <v>17</v>
      </c>
      <c r="B91" s="297"/>
      <c r="C91" s="297"/>
      <c r="D91" s="297"/>
      <c r="E91" s="297"/>
      <c r="F91" s="297"/>
      <c r="G91" s="297"/>
      <c r="H91" s="297"/>
    </row>
    <row r="92" spans="1:8" ht="18.95" customHeight="1">
      <c r="A92" s="164" t="s">
        <v>148</v>
      </c>
      <c r="B92" s="166" t="s">
        <v>149</v>
      </c>
      <c r="C92" s="166"/>
      <c r="D92" s="166"/>
      <c r="E92" s="167"/>
      <c r="F92" s="167"/>
      <c r="G92" s="167"/>
      <c r="H92" s="168"/>
    </row>
    <row r="93" spans="1:8" ht="18.95" customHeight="1">
      <c r="A93" s="165" t="s">
        <v>150</v>
      </c>
      <c r="B93" s="169" t="s">
        <v>151</v>
      </c>
      <c r="C93" s="169"/>
      <c r="D93" s="169"/>
      <c r="E93" s="170"/>
      <c r="F93" s="170"/>
      <c r="G93" s="170"/>
      <c r="H93" s="171"/>
    </row>
    <row r="94" spans="1:8" ht="18.95" customHeight="1">
      <c r="A94" s="172" t="s">
        <v>152</v>
      </c>
      <c r="B94" s="173" t="s">
        <v>153</v>
      </c>
      <c r="C94" s="173"/>
      <c r="D94" s="173"/>
      <c r="E94" s="174"/>
      <c r="F94" s="174"/>
      <c r="G94" s="174"/>
      <c r="H94" s="175"/>
    </row>
    <row r="95" spans="1:8" ht="15.75">
      <c r="A95" s="311" t="s">
        <v>18</v>
      </c>
      <c r="B95" s="311"/>
      <c r="C95" s="311"/>
      <c r="D95" s="311"/>
      <c r="E95" s="311"/>
      <c r="F95" s="311"/>
      <c r="G95" s="311"/>
      <c r="H95" s="311"/>
    </row>
    <row r="96" spans="1:8">
      <c r="A96" s="312" t="s">
        <v>194</v>
      </c>
      <c r="B96" s="312"/>
      <c r="C96" s="312"/>
      <c r="D96" s="312"/>
      <c r="E96" s="312"/>
      <c r="F96" s="312"/>
      <c r="G96" s="312"/>
      <c r="H96" s="312"/>
    </row>
  </sheetData>
  <mergeCells count="19">
    <mergeCell ref="A95:H95"/>
    <mergeCell ref="A96:H96"/>
    <mergeCell ref="A85:H85"/>
    <mergeCell ref="A86:H86"/>
    <mergeCell ref="A87:H87"/>
    <mergeCell ref="A88:H88"/>
    <mergeCell ref="A89:H89"/>
    <mergeCell ref="C84:D84"/>
    <mergeCell ref="A90:H90"/>
    <mergeCell ref="A91:H91"/>
    <mergeCell ref="A1:B5"/>
    <mergeCell ref="A6:B6"/>
    <mergeCell ref="A82:D82"/>
    <mergeCell ref="C83:D83"/>
    <mergeCell ref="A81:C81"/>
    <mergeCell ref="A23:C23"/>
    <mergeCell ref="A35:C35"/>
    <mergeCell ref="A52:C52"/>
    <mergeCell ref="A64:C64"/>
  </mergeCells>
  <phoneticPr fontId="18" type="noConversion"/>
  <pageMargins left="0.7" right="0.7" top="0.75" bottom="0.75" header="0.3" footer="0.3"/>
  <pageSetup paperSize="9" scale="28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46CF-1107-443C-B25E-4B4254CEEB64}">
  <sheetPr>
    <pageSetUpPr fitToPage="1"/>
  </sheetPr>
  <dimension ref="A1:W100"/>
  <sheetViews>
    <sheetView topLeftCell="A53" zoomScale="80" zoomScaleNormal="80" workbookViewId="0">
      <selection activeCell="C56" sqref="C56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tr">
        <f>'KADRIPÄEV_Nädal_48_4.-9.klass'!A7</f>
        <v>48. nädal</v>
      </c>
      <c r="B7" s="96" t="str">
        <f>'KADRIPÄEV_Nädal_48_4.-9.klass'!B7</f>
        <v>24.11-28.11.2025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117"/>
      <c r="B9" s="10" t="str">
        <f>'KADRIPÄEV_Nädal_48_4.-9.klass'!B9</f>
        <v>Magushapu sealihapada seesamiseemnetega</v>
      </c>
      <c r="C9" s="126" t="str">
        <f>'KADRIPÄEV_Nädal_48_4.-9.klass'!C9</f>
        <v>Sealiha, vesi, porgand, mugulsibul, paprika, tomatipasta, ananassimahl, ananass, sidrunimahl, toiduõli, sojakaste, maisitärklis, küüslauk, suhkur, ingverijuur, söögisool, must pipar, seesamiseemned</v>
      </c>
      <c r="D9" s="13">
        <v>50</v>
      </c>
      <c r="E9" s="13">
        <f>D9*'KADRIPÄEV_Nädal_48_4.-9.klass'!E9/'KADRIPÄEV_Nädal_48_4.-9.klass'!D9</f>
        <v>59.833333333333336</v>
      </c>
      <c r="F9" s="13">
        <f>D9*'KADRIPÄEV_Nädal_48_4.-9.klass'!F9/'KADRIPÄEV_Nädal_48_4.-9.klass'!D9</f>
        <v>5.5583333333333336</v>
      </c>
      <c r="G9" s="13">
        <f>D9*'KADRIPÄEV_Nädal_48_4.-9.klass'!G9/'KADRIPÄEV_Nädal_48_4.-9.klass'!D9</f>
        <v>2.4833333333333334</v>
      </c>
      <c r="H9" s="13">
        <f>D9*'KADRIPÄEV_Nädal_48_4.-9.klass'!H9/'KADRIPÄEV_Nädal_48_4.-9.klass'!D9</f>
        <v>3.5833333333333335</v>
      </c>
    </row>
    <row r="10" spans="1:8" ht="30">
      <c r="A10" s="74" t="s">
        <v>9</v>
      </c>
      <c r="B10" s="10" t="str">
        <f>'KADRIPÄEV_Nädal_48_4.-9.klass'!B10</f>
        <v>Edamame oad magushapus kastmes (mahe)</v>
      </c>
      <c r="C10" s="126" t="str">
        <f>'KADRIPÄEV_Nädal_48_4.-9.klass'!C10</f>
        <v>Edamame oad, suhkur, sojakaste, maisitärklis, sidrunimahl, tomatipasta, vesi, porgand, mugulsibul, küüslauk, kuivatatud basiilik</v>
      </c>
      <c r="D10" s="14">
        <v>50</v>
      </c>
      <c r="E10" s="13">
        <f>D10*'KADRIPÄEV_Nädal_48_4.-9.klass'!E10/'KADRIPÄEV_Nädal_48_4.-9.klass'!D10</f>
        <v>57.210500000000003</v>
      </c>
      <c r="F10" s="13">
        <f>D10*'KADRIPÄEV_Nädal_48_4.-9.klass'!F10/'KADRIPÄEV_Nädal_48_4.-9.klass'!D10</f>
        <v>9.4600000000000009</v>
      </c>
      <c r="G10" s="13">
        <f>D10*'KADRIPÄEV_Nädal_48_4.-9.klass'!G10/'KADRIPÄEV_Nädal_48_4.-9.klass'!D10</f>
        <v>1.2985</v>
      </c>
      <c r="H10" s="13">
        <f>D10*'KADRIPÄEV_Nädal_48_4.-9.klass'!H10/'KADRIPÄEV_Nädal_48_4.-9.klass'!D10</f>
        <v>2.6335000000000002</v>
      </c>
    </row>
    <row r="11" spans="1:8" ht="18.95" customHeight="1">
      <c r="A11" s="118"/>
      <c r="B11" s="10" t="str">
        <f>'KADRIPÄEV_Nädal_48_4.-9.klass'!B11</f>
        <v>Täisterapasta/pasta (G) (mahe)</v>
      </c>
      <c r="C11" s="126" t="str">
        <f>'KADRIPÄEV_Nädal_48_4.-9.klass'!C11</f>
        <v>Täisterapasta, pasta (durumnisujahu, vesi), söögisool, vesi, toiduõli</v>
      </c>
      <c r="D11" s="16">
        <v>50</v>
      </c>
      <c r="E11" s="13">
        <f>D11*'KADRIPÄEV_Nädal_48_4.-9.klass'!E11/'KADRIPÄEV_Nädal_48_4.-9.klass'!D11</f>
        <v>75.666666666666671</v>
      </c>
      <c r="F11" s="13">
        <f>D11*'KADRIPÄEV_Nädal_48_4.-9.klass'!F11/'KADRIPÄEV_Nädal_48_4.-9.klass'!D11</f>
        <v>13.166666666666666</v>
      </c>
      <c r="G11" s="13">
        <f>D11*'KADRIPÄEV_Nädal_48_4.-9.klass'!G11/'KADRIPÄEV_Nädal_48_4.-9.klass'!D11</f>
        <v>1.2916666666666667</v>
      </c>
      <c r="H11" s="13">
        <f>D11*'KADRIPÄEV_Nädal_48_4.-9.klass'!H11/'KADRIPÄEV_Nädal_48_4.-9.klass'!D11</f>
        <v>2.2833333333333332</v>
      </c>
    </row>
    <row r="12" spans="1:8" ht="18.95" customHeight="1">
      <c r="A12" s="72"/>
      <c r="B12" s="10" t="str">
        <f>'KADRIPÄEV_Nädal_48_4.-9.klass'!B12</f>
        <v>Riis, aurutatud (mahe)</v>
      </c>
      <c r="C12" s="126" t="str">
        <f>'KADRIPÄEV_Nädal_48_4.-9.klass'!C12</f>
        <v xml:space="preserve">Riis, vesi, söögisool </v>
      </c>
      <c r="D12" s="16">
        <v>50</v>
      </c>
      <c r="E12" s="13">
        <f>D12*'KADRIPÄEV_Nädal_48_4.-9.klass'!E12/'KADRIPÄEV_Nädal_48_4.-9.klass'!D12</f>
        <v>78.851000000000013</v>
      </c>
      <c r="F12" s="13">
        <f>D12*'KADRIPÄEV_Nädal_48_4.-9.klass'!F12/'KADRIPÄEV_Nädal_48_4.-9.klass'!D12</f>
        <v>13.437999999999999</v>
      </c>
      <c r="G12" s="13">
        <f>D12*'KADRIPÄEV_Nädal_48_4.-9.klass'!G12/'KADRIPÄEV_Nädal_48_4.-9.klass'!D12</f>
        <v>2.371</v>
      </c>
      <c r="H12" s="13">
        <f>D12*'KADRIPÄEV_Nädal_48_4.-9.klass'!H12/'KADRIPÄEV_Nädal_48_4.-9.klass'!D12</f>
        <v>1.1385000000000001</v>
      </c>
    </row>
    <row r="13" spans="1:8" ht="18.95" customHeight="1">
      <c r="A13" s="72"/>
      <c r="B13" s="10" t="str">
        <f>'KADRIPÄEV_Nädal_48_4.-9.klass'!B13</f>
        <v>Miniporgandid, aurutatud</v>
      </c>
      <c r="C13" s="126" t="str">
        <f>'KADRIPÄEV_Nädal_48_4.-9.klass'!C13</f>
        <v>Miniporgand, vesi, söögisool</v>
      </c>
      <c r="D13" s="16">
        <v>50</v>
      </c>
      <c r="E13" s="13">
        <f>D13*'KADRIPÄEV_Nädal_48_4.-9.klass'!E13/'KADRIPÄEV_Nädal_48_4.-9.klass'!D13</f>
        <v>16.2</v>
      </c>
      <c r="F13" s="13">
        <f>D13*'KADRIPÄEV_Nädal_48_4.-9.klass'!F13/'KADRIPÄEV_Nädal_48_4.-9.klass'!D13</f>
        <v>4.25</v>
      </c>
      <c r="G13" s="13">
        <f>D13*'KADRIPÄEV_Nädal_48_4.-9.klass'!G13/'KADRIPÄEV_Nädal_48_4.-9.klass'!D13</f>
        <v>0.1</v>
      </c>
      <c r="H13" s="13">
        <f>D13*'KADRIPÄEV_Nädal_48_4.-9.klass'!H13/'KADRIPÄEV_Nädal_48_4.-9.klass'!D13</f>
        <v>0.3</v>
      </c>
    </row>
    <row r="14" spans="1:8" ht="18.95" customHeight="1">
      <c r="A14" s="72"/>
      <c r="B14" s="10" t="str">
        <f>'KADRIPÄEV_Nädal_48_4.-9.klass'!B14</f>
        <v>Hiina kapsa salat roheliste hernestega</v>
      </c>
      <c r="C14" s="126" t="str">
        <f>'KADRIPÄEV_Nädal_48_4.-9.klass'!C14</f>
        <v>Hiina kapsas, roheline hernes</v>
      </c>
      <c r="D14" s="16">
        <v>50</v>
      </c>
      <c r="E14" s="13">
        <f>D14*'KADRIPÄEV_Nädal_48_4.-9.klass'!E14/'KADRIPÄEV_Nädal_48_4.-9.klass'!D14</f>
        <v>25.1</v>
      </c>
      <c r="F14" s="13">
        <f>D14*'KADRIPÄEV_Nädal_48_4.-9.klass'!F14/'KADRIPÄEV_Nädal_48_4.-9.klass'!D14</f>
        <v>2.83</v>
      </c>
      <c r="G14" s="13">
        <f>D14*'KADRIPÄEV_Nädal_48_4.-9.klass'!G14/'KADRIPÄEV_Nädal_48_4.-9.klass'!D14</f>
        <v>0.2</v>
      </c>
      <c r="H14" s="13">
        <f>D14*'KADRIPÄEV_Nädal_48_4.-9.klass'!H14/'KADRIPÄEV_Nädal_48_4.-9.klass'!D14</f>
        <v>1.95</v>
      </c>
    </row>
    <row r="15" spans="1:8" ht="18.95" customHeight="1">
      <c r="A15" s="72"/>
      <c r="B15" s="10" t="str">
        <f>'KADRIPÄEV_Nädal_48_4.-9.klass'!B15</f>
        <v>Porgand, šampinjonid küüslauguga, valge redis</v>
      </c>
      <c r="C15" s="126"/>
      <c r="D15" s="16">
        <v>50</v>
      </c>
      <c r="E15" s="13">
        <f>D15*'KADRIPÄEV_Nädal_48_4.-9.klass'!E15/'KADRIPÄEV_Nädal_48_4.-9.klass'!D15</f>
        <v>15.55</v>
      </c>
      <c r="F15" s="13">
        <f>D15*'KADRIPÄEV_Nädal_48_4.-9.klass'!F15/'KADRIPÄEV_Nädal_48_4.-9.klass'!D15</f>
        <v>2.335</v>
      </c>
      <c r="G15" s="13">
        <f>D15*'KADRIPÄEV_Nädal_48_4.-9.klass'!G15/'KADRIPÄEV_Nädal_48_4.-9.klass'!D15</f>
        <v>0.23449999999999999</v>
      </c>
      <c r="H15" s="13">
        <f>D15*'KADRIPÄEV_Nädal_48_4.-9.klass'!H15/'KADRIPÄEV_Nädal_48_4.-9.klass'!D15</f>
        <v>0.72499999999999998</v>
      </c>
    </row>
    <row r="16" spans="1:8" ht="18.95" customHeight="1">
      <c r="A16" s="72"/>
      <c r="B16" s="10" t="str">
        <f>'KADRIPÄEV_Nädal_48_4.-9.klass'!B16</f>
        <v>Seemnesegu (mahe)</v>
      </c>
      <c r="C16" s="126" t="str">
        <f>'KADRIPÄEV_Nädal_48_4.-9.klass'!C16</f>
        <v>Kõrvitsaseemned, päevalilleseemned, seesamiseemned</v>
      </c>
      <c r="D16" s="16">
        <v>10</v>
      </c>
      <c r="E16" s="13">
        <f>D16*'KADRIPÄEV_Nädal_48_4.-9.klass'!E16/'KADRIPÄEV_Nädal_48_4.-9.klass'!D16</f>
        <v>60.8767</v>
      </c>
      <c r="F16" s="13">
        <f>D16*'KADRIPÄEV_Nädal_48_4.-9.klass'!F16/'KADRIPÄEV_Nädal_48_4.-9.klass'!D16</f>
        <v>1.28</v>
      </c>
      <c r="G16" s="13">
        <f>D16*'KADRIPÄEV_Nädal_48_4.-9.klass'!G16/'KADRIPÄEV_Nädal_48_4.-9.klass'!D16</f>
        <v>5.1566999999999998</v>
      </c>
      <c r="H16" s="13">
        <f>D16*'KADRIPÄEV_Nädal_48_4.-9.klass'!H16/'KADRIPÄEV_Nädal_48_4.-9.klass'!D16</f>
        <v>2.8232999999999993</v>
      </c>
    </row>
    <row r="17" spans="1:23" ht="18.95" customHeight="1">
      <c r="A17" s="72"/>
      <c r="B17" s="10" t="str">
        <f>'KADRIPÄEV_Nädal_48_4.-9.klass'!B17</f>
        <v>Külm jogurtikaste maitserohelisega</v>
      </c>
      <c r="C17" s="126" t="str">
        <f>'KADRIPÄEV_Nädal_48_4.-9.klass'!C17</f>
        <v>Maitsestamata jogurt, roheline sibul, till, värske</v>
      </c>
      <c r="D17" s="16">
        <v>5</v>
      </c>
      <c r="E17" s="13">
        <f>D17*'KADRIPÄEV_Nädal_48_4.-9.klass'!E17/'KADRIPÄEV_Nädal_48_4.-9.klass'!D17</f>
        <v>2.8371500000000003</v>
      </c>
      <c r="F17" s="13">
        <f>D17*'KADRIPÄEV_Nädal_48_4.-9.klass'!F17/'KADRIPÄEV_Nädal_48_4.-9.klass'!D17</f>
        <v>0.24089999999999998</v>
      </c>
      <c r="G17" s="13">
        <f>D17*'KADRIPÄEV_Nädal_48_4.-9.klass'!G17/'KADRIPÄEV_Nädal_48_4.-9.klass'!D17</f>
        <v>0.13320000000000001</v>
      </c>
      <c r="H17" s="13">
        <f>D17*'KADRIPÄEV_Nädal_48_4.-9.klass'!H17/'KADRIPÄEV_Nädal_48_4.-9.klass'!D17</f>
        <v>0.16969999999999999</v>
      </c>
    </row>
    <row r="18" spans="1:23" ht="18.95" customHeight="1">
      <c r="A18" s="125" t="s">
        <v>45</v>
      </c>
      <c r="B18" s="10" t="str">
        <f>'KADRIPÄEV_Nädal_48_4.-9.klass'!B18</f>
        <v>Piimatooted (piim, keefir) (L)</v>
      </c>
      <c r="C18" s="126"/>
      <c r="D18" s="16">
        <v>50</v>
      </c>
      <c r="E18" s="13">
        <f>D18*'KADRIPÄEV_Nädal_48_4.-9.klass'!E18/'KADRIPÄEV_Nädal_48_4.-9.klass'!D18</f>
        <v>28.195</v>
      </c>
      <c r="F18" s="13">
        <f>D18*'KADRIPÄEV_Nädal_48_4.-9.klass'!F18/'KADRIPÄEV_Nädal_48_4.-9.klass'!D18</f>
        <v>2.4375</v>
      </c>
      <c r="G18" s="13">
        <f>D18*'KADRIPÄEV_Nädal_48_4.-9.klass'!G18/'KADRIPÄEV_Nädal_48_4.-9.klass'!D18</f>
        <v>1.2849999999999999</v>
      </c>
      <c r="H18" s="13">
        <f>D18*'KADRIPÄEV_Nädal_48_4.-9.klass'!H18/'KADRIPÄEV_Nädal_48_4.-9.klass'!D18</f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72"/>
      <c r="B19" s="10" t="str">
        <f>'KADRIPÄEV_Nädal_48_4.-9.klass'!B19</f>
        <v>Joogijogurt, maitsestatud (L)</v>
      </c>
      <c r="C19" s="126" t="str">
        <f>'KADRIPÄEV_Nädal_48_4.-9.klass'!C19</f>
        <v>Maitsestamata jogurt, naturaalne marjapüree</v>
      </c>
      <c r="D19" s="16">
        <v>50</v>
      </c>
      <c r="E19" s="13">
        <f>D19*'KADRIPÄEV_Nädal_48_4.-9.klass'!E19/'KADRIPÄEV_Nädal_48_4.-9.klass'!D19</f>
        <v>37.372999999999998</v>
      </c>
      <c r="F19" s="13">
        <f>D19*'KADRIPÄEV_Nädal_48_4.-9.klass'!F19/'KADRIPÄEV_Nädal_48_4.-9.klass'!D19</f>
        <v>6.0614999999999997</v>
      </c>
      <c r="G19" s="13">
        <f>D19*'KADRIPÄEV_Nädal_48_4.-9.klass'!G19/'KADRIPÄEV_Nädal_48_4.-9.klass'!D19</f>
        <v>0.75</v>
      </c>
      <c r="H19" s="13">
        <f>D19*'KADRIPÄEV_Nädal_48_4.-9.klass'!H19/'KADRIPÄEV_Nädal_48_4.-9.klass'!D19</f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72"/>
      <c r="B20" s="10" t="str">
        <f>'KADRIPÄEV_Nädal_48_4.-9.klass'!B20</f>
        <v>Tee, suhkruta</v>
      </c>
      <c r="C20" s="126" t="str">
        <f>'KADRIPÄEV_Nädal_48_4.-9.klass'!C20</f>
        <v>Teepuru, vesi</v>
      </c>
      <c r="D20" s="16">
        <v>50</v>
      </c>
      <c r="E20" s="13">
        <f>D20*'KADRIPÄEV_Nädal_48_4.-9.klass'!E20/'KADRIPÄEV_Nädal_48_4.-9.klass'!D20</f>
        <v>0.2</v>
      </c>
      <c r="F20" s="13">
        <f>D20*'KADRIPÄEV_Nädal_48_4.-9.klass'!F20/'KADRIPÄEV_Nädal_48_4.-9.klass'!D20</f>
        <v>0</v>
      </c>
      <c r="G20" s="13">
        <f>D20*'KADRIPÄEV_Nädal_48_4.-9.klass'!G20/'KADRIPÄEV_Nädal_48_4.-9.klass'!D20</f>
        <v>0</v>
      </c>
      <c r="H20" s="13">
        <f>D20*'KADRIPÄEV_Nädal_48_4.-9.klass'!H20/'KADRIPÄEV_Nädal_48_4.-9.klass'!D20</f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72"/>
      <c r="B21" s="10" t="str">
        <f>'KADRIPÄEV_Nädal_48_4.-9.klass'!B21</f>
        <v>Rukkileiva (3 sorti) - ja sepikutoodete valik(G)</v>
      </c>
      <c r="C21" s="126"/>
      <c r="D21" s="16">
        <v>30</v>
      </c>
      <c r="E21" s="13">
        <f>D21*'KADRIPÄEV_Nädal_48_4.-9.klass'!E21/'KADRIPÄEV_Nädal_48_4.-9.klass'!D21</f>
        <v>73.86</v>
      </c>
      <c r="F21" s="13">
        <f>D21*'KADRIPÄEV_Nädal_48_4.-9.klass'!F21/'KADRIPÄEV_Nädal_48_4.-9.klass'!D21</f>
        <v>15.69</v>
      </c>
      <c r="G21" s="13">
        <f>D21*'KADRIPÄEV_Nädal_48_4.-9.klass'!G21/'KADRIPÄEV_Nädal_48_4.-9.klass'!D21</f>
        <v>0.6</v>
      </c>
      <c r="H21" s="13">
        <f>D21*'KADRIPÄEV_Nädal_48_4.-9.klass'!H21/'KADRIPÄEV_Nädal_48_4.-9.klass'!D21</f>
        <v>2.145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77"/>
      <c r="B22" s="10" t="str">
        <f>'KADRIPÄEV_Nädal_48_4.-9.klass'!B22</f>
        <v>Õun (mahe)</v>
      </c>
      <c r="C22" s="126"/>
      <c r="D22" s="16">
        <v>50</v>
      </c>
      <c r="E22" s="13">
        <f>D22*'KADRIPÄEV_Nädal_48_4.-9.klass'!E22/'KADRIPÄEV_Nädal_48_4.-9.klass'!D22</f>
        <v>24.038</v>
      </c>
      <c r="F22" s="13">
        <f>D22*'KADRIPÄEV_Nädal_48_4.-9.klass'!F22/'KADRIPÄEV_Nädal_48_4.-9.klass'!D22</f>
        <v>6.74</v>
      </c>
      <c r="G22" s="13">
        <f>D22*'KADRIPÄEV_Nädal_48_4.-9.klass'!G22/'KADRIPÄEV_Nädal_48_4.-9.klass'!D22</f>
        <v>0</v>
      </c>
      <c r="H22" s="13">
        <f>D22*'KADRIPÄEV_Nädal_48_4.-9.klass'!H22/'KADRIPÄEV_Nädal_48_4.-9.klass'!D22</f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1" t="s">
        <v>10</v>
      </c>
      <c r="B23" s="322"/>
      <c r="C23" s="323"/>
      <c r="D23" s="21"/>
      <c r="E23" s="69">
        <f>SUM(E9:E22)</f>
        <v>555.79135000000008</v>
      </c>
      <c r="F23" s="69">
        <f>SUM(F9:F22)</f>
        <v>83.48790000000001</v>
      </c>
      <c r="G23" s="69">
        <f>SUM(G9:G22)</f>
        <v>15.9039</v>
      </c>
      <c r="H23" s="69">
        <f>SUM(H9:H22)</f>
        <v>21.12166666666667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6" t="s">
        <v>243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120"/>
      <c r="B25" s="284" t="str">
        <f>'KADRIPÄEV_Nädal_48_4.-9.klass'!B25</f>
        <v xml:space="preserve">Ahjukana röstitud köögiviljadega </v>
      </c>
      <c r="C25" s="126" t="str">
        <f>'KADRIPÄEV_Nädal_48_4.-9.klass'!C25</f>
        <v xml:space="preserve">Kanaliha, porgand, pastinaak, kaalikas, valge peakapsas, mugulsibul, söögisool, must pipar, jahvatatud paprika, petersell, toiduõli, vesi </v>
      </c>
      <c r="D25" s="13">
        <v>50</v>
      </c>
      <c r="E25" s="13">
        <f>D25*'KADRIPÄEV_Nädal_48_4.-9.klass'!E25/'KADRIPÄEV_Nädal_48_4.-9.klass'!D25</f>
        <v>40</v>
      </c>
      <c r="F25" s="13">
        <f>D25*'KADRIPÄEV_Nädal_48_4.-9.klass'!F25/'KADRIPÄEV_Nädal_48_4.-9.klass'!D25</f>
        <v>2.5321428571428566</v>
      </c>
      <c r="G25" s="13">
        <f>D25*'KADRIPÄEV_Nädal_48_4.-9.klass'!G25/'KADRIPÄEV_Nädal_48_4.-9.klass'!D25</f>
        <v>1.9749999999999992</v>
      </c>
      <c r="H25" s="13">
        <f>D25*'KADRIPÄEV_Nädal_48_4.-9.klass'!H25/'KADRIPÄEV_Nädal_48_4.-9.klass'!D25</f>
        <v>2.3892857142857138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74" t="s">
        <v>9</v>
      </c>
      <c r="B26" s="10" t="str">
        <f>'KADRIPÄEV_Nädal_48_4.-9.klass'!B26</f>
        <v>Koorene köögiviljakaste (G, L)</v>
      </c>
      <c r="C26" s="126" t="str">
        <f>'KADRIPÄEV_Nädal_48_4.-9.klass'!C26</f>
        <v>Lillkapsas, brokoli, porgand, suvikõrvits, mugulsibul, toiduõli, nisujahu, piim, juust, söögisool, valge pipar, muskaatpähkel, vesi</v>
      </c>
      <c r="D26" s="14">
        <v>50</v>
      </c>
      <c r="E26" s="13">
        <f>D26*'KADRIPÄEV_Nädal_48_4.-9.klass'!E26/'KADRIPÄEV_Nädal_48_4.-9.klass'!D26</f>
        <v>47</v>
      </c>
      <c r="F26" s="13">
        <f>D26*'KADRIPÄEV_Nädal_48_4.-9.klass'!F26/'KADRIPÄEV_Nädal_48_4.-9.klass'!D26</f>
        <v>3.2500000000000004</v>
      </c>
      <c r="G26" s="13">
        <f>D26*'KADRIPÄEV_Nädal_48_4.-9.klass'!G26/'KADRIPÄEV_Nädal_48_4.-9.klass'!D26</f>
        <v>2.5249999999999999</v>
      </c>
      <c r="H26" s="13">
        <f>D26*'KADRIPÄEV_Nädal_48_4.-9.klass'!H26/'KADRIPÄEV_Nädal_48_4.-9.klass'!D26</f>
        <v>2.5249999999999999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s="26" customFormat="1" ht="18.95" customHeight="1">
      <c r="A27" s="120"/>
      <c r="B27" s="284" t="str">
        <f>'KADRIPÄEV_Nädal_48_4.-9.klass'!B27</f>
        <v>Kartulipüree (G)</v>
      </c>
      <c r="C27" s="126" t="str">
        <f>'KADRIPÄEV_Nädal_48_4.-9.klass'!C27</f>
        <v>Kartul, või, piim, söögisool, vesi</v>
      </c>
      <c r="D27" s="16">
        <v>50</v>
      </c>
      <c r="E27" s="13">
        <f>D27*'KADRIPÄEV_Nädal_48_4.-9.klass'!E27/'KADRIPÄEV_Nädal_48_4.-9.klass'!D27</f>
        <v>23.107700000000001</v>
      </c>
      <c r="F27" s="13">
        <f>D27*'KADRIPÄEV_Nädal_48_4.-9.klass'!F27/'KADRIPÄEV_Nädal_48_4.-9.klass'!D27</f>
        <v>3.3490000000000002</v>
      </c>
      <c r="G27" s="13">
        <f>D27*'KADRIPÄEV_Nädal_48_4.-9.klass'!G27/'KADRIPÄEV_Nädal_48_4.-9.klass'!D27</f>
        <v>1.0485</v>
      </c>
      <c r="H27" s="13">
        <f>D27*'KADRIPÄEV_Nädal_48_4.-9.klass'!H27/'KADRIPÄEV_Nädal_48_4.-9.klass'!D27</f>
        <v>0.8640000000000001</v>
      </c>
      <c r="J27" s="27"/>
      <c r="K27" s="27"/>
      <c r="L27" s="27"/>
      <c r="M27" s="27"/>
      <c r="N27" s="27"/>
      <c r="O27" s="27"/>
      <c r="P27" s="27"/>
    </row>
    <row r="28" spans="1:23" s="26" customFormat="1" ht="18.95" customHeight="1">
      <c r="A28" s="120"/>
      <c r="B28" s="10" t="str">
        <f>'KADRIPÄEV_Nädal_48_4.-9.klass'!B28</f>
        <v xml:space="preserve">Tatar, aurutatud </v>
      </c>
      <c r="C28" s="126" t="str">
        <f>'KADRIPÄEV_Nädal_48_4.-9.klass'!C28</f>
        <v>Tatar, vesi, söögisool, toiduõli</v>
      </c>
      <c r="D28" s="16">
        <v>50</v>
      </c>
      <c r="E28" s="13">
        <f>D28*'KADRIPÄEV_Nädal_48_4.-9.klass'!E28/'KADRIPÄEV_Nädal_48_4.-9.klass'!D28</f>
        <v>59.125999999999998</v>
      </c>
      <c r="F28" s="13">
        <f>D28*'KADRIPÄEV_Nädal_48_4.-9.klass'!F28/'KADRIPÄEV_Nädal_48_4.-9.klass'!D28</f>
        <v>4.077</v>
      </c>
      <c r="G28" s="13">
        <f>D28*'KADRIPÄEV_Nädal_48_4.-9.klass'!G28/'KADRIPÄEV_Nädal_48_4.-9.klass'!D28</f>
        <v>3.9460000000000002</v>
      </c>
      <c r="H28" s="13">
        <f>D28*'KADRIPÄEV_Nädal_48_4.-9.klass'!H28/'KADRIPÄEV_Nädal_48_4.-9.klass'!D28</f>
        <v>1.8730000000000002</v>
      </c>
      <c r="I28" s="28"/>
      <c r="J28" s="27"/>
      <c r="K28" s="27"/>
      <c r="L28" s="27"/>
      <c r="M28" s="27"/>
      <c r="N28" s="27"/>
      <c r="O28" s="27"/>
      <c r="P28" s="29"/>
    </row>
    <row r="29" spans="1:23" s="26" customFormat="1" ht="18.95" customHeight="1">
      <c r="A29" s="190"/>
      <c r="B29" s="10" t="str">
        <f>'KADRIPÄEV_Nädal_48_4.-9.klass'!B29</f>
        <v>Kõrvits, röstitud</v>
      </c>
      <c r="C29" s="126" t="str">
        <f>'KADRIPÄEV_Nädal_48_4.-9.klass'!C29</f>
        <v>Kõrvits, toiduõli, söögisool</v>
      </c>
      <c r="D29" s="133">
        <v>50</v>
      </c>
      <c r="E29" s="13">
        <f>D29*'KADRIPÄEV_Nädal_48_4.-9.klass'!E29/'KADRIPÄEV_Nädal_48_4.-9.klass'!D29</f>
        <v>21.7</v>
      </c>
      <c r="F29" s="13">
        <f>E29*'KADRIPÄEV_Nädal_48_4.-9.klass'!F29/'KADRIPÄEV_Nädal_48_4.-9.klass'!E29</f>
        <v>1.07</v>
      </c>
      <c r="G29" s="13">
        <f>F29*'KADRIPÄEV_Nädal_48_4.-9.klass'!G29/'KADRIPÄEV_Nädal_48_4.-9.klass'!F29</f>
        <v>1.66</v>
      </c>
      <c r="H29" s="13">
        <f>G29*'KADRIPÄEV_Nädal_48_4.-9.klass'!H29/'KADRIPÄEV_Nädal_48_4.-9.klass'!G29</f>
        <v>0.32200000000000001</v>
      </c>
      <c r="I29" s="28"/>
      <c r="J29" s="27"/>
      <c r="K29" s="27"/>
      <c r="L29" s="27"/>
      <c r="M29" s="27"/>
      <c r="N29" s="27"/>
      <c r="O29" s="27"/>
      <c r="P29" s="29"/>
    </row>
    <row r="30" spans="1:23" s="26" customFormat="1" ht="18.95" customHeight="1">
      <c r="A30" s="120"/>
      <c r="B30" s="284" t="str">
        <f>'KADRIPÄEV_Nädal_48_4.-9.klass'!B30</f>
        <v>Hapukapsa-porgandisalat</v>
      </c>
      <c r="C30" s="126" t="str">
        <f>'KADRIPÄEV_Nädal_48_4.-9.klass'!C30</f>
        <v>Hapukapsas (valge peakapsas, söögisool, suhkur), porgand</v>
      </c>
      <c r="D30" s="16">
        <v>50</v>
      </c>
      <c r="E30" s="13">
        <f>D30*'KADRIPÄEV_Nädal_48_4.-9.klass'!E30/'KADRIPÄEV_Nädal_48_4.-9.klass'!D30</f>
        <v>18.3765</v>
      </c>
      <c r="F30" s="13">
        <f>D30*'KADRIPÄEV_Nädal_48_4.-9.klass'!F30/'KADRIPÄEV_Nädal_48_4.-9.klass'!D30</f>
        <v>4.4584999999999999</v>
      </c>
      <c r="G30" s="13">
        <f>D30*'KADRIPÄEV_Nädal_48_4.-9.klass'!G30/'KADRIPÄEV_Nädal_48_4.-9.klass'!D30</f>
        <v>0.15</v>
      </c>
      <c r="H30" s="13">
        <f>D30*'KADRIPÄEV_Nädal_48_4.-9.klass'!H30/'KADRIPÄEV_Nädal_48_4.-9.klass'!D30</f>
        <v>0.55000000000000004</v>
      </c>
      <c r="I30" s="28"/>
      <c r="J30" s="27"/>
      <c r="K30" s="27"/>
      <c r="L30" s="27"/>
      <c r="M30" s="27"/>
      <c r="N30" s="27"/>
      <c r="O30" s="27"/>
      <c r="P30" s="27"/>
    </row>
    <row r="31" spans="1:23" ht="18.95" customHeight="1">
      <c r="A31" s="121"/>
      <c r="B31" s="10" t="str">
        <f>'KADRIPÄEV_Nädal_48_4.-9.klass'!B31</f>
        <v>Peet, hernes, kaalikas</v>
      </c>
      <c r="C31" s="126"/>
      <c r="D31" s="16">
        <v>50</v>
      </c>
      <c r="E31" s="13">
        <f>D31*'KADRIPÄEV_Nädal_48_4.-9.klass'!E31/'KADRIPÄEV_Nädal_48_4.-9.klass'!D31</f>
        <v>27.55</v>
      </c>
      <c r="F31" s="13">
        <f>D31*'KADRIPÄEV_Nädal_48_4.-9.klass'!F31/'KADRIPÄEV_Nädal_48_4.-9.klass'!D31</f>
        <v>3.9849999999999999</v>
      </c>
      <c r="G31" s="13">
        <f>D31*'KADRIPÄEV_Nädal_48_4.-9.klass'!G31/'KADRIPÄEV_Nädal_48_4.-9.klass'!D31</f>
        <v>0.15</v>
      </c>
      <c r="H31" s="13">
        <f>D31*'KADRIPÄEV_Nädal_48_4.-9.klass'!H31/'KADRIPÄEV_Nädal_48_4.-9.klass'!D31</f>
        <v>1.5149999999999999</v>
      </c>
      <c r="I31" s="18"/>
      <c r="J31" s="20"/>
      <c r="K31" s="20"/>
      <c r="L31" s="20"/>
      <c r="M31" s="20"/>
      <c r="N31" s="20"/>
      <c r="O31" s="20"/>
      <c r="P31" s="20"/>
    </row>
    <row r="32" spans="1:23" ht="18.95" customHeight="1">
      <c r="A32" s="121"/>
      <c r="B32" s="10" t="str">
        <f>'KADRIPÄEV_Nädal_48_4.-9.klass'!B32</f>
        <v>Seemnesegu (mahe)</v>
      </c>
      <c r="C32" s="126" t="str">
        <f>'KADRIPÄEV_Nädal_48_4.-9.klass'!C32</f>
        <v>Kõrvitsaseemned, päevalilleseemned, seesamiseemned</v>
      </c>
      <c r="D32" s="16">
        <v>10</v>
      </c>
      <c r="E32" s="13">
        <f>D32*'KADRIPÄEV_Nädal_48_4.-9.klass'!E32/'KADRIPÄEV_Nädal_48_4.-9.klass'!D32</f>
        <v>60.8767</v>
      </c>
      <c r="F32" s="13">
        <f>D32*'KADRIPÄEV_Nädal_48_4.-9.klass'!F32/'KADRIPÄEV_Nädal_48_4.-9.klass'!D32</f>
        <v>1.28</v>
      </c>
      <c r="G32" s="13">
        <f>D32*'KADRIPÄEV_Nädal_48_4.-9.klass'!G32/'KADRIPÄEV_Nädal_48_4.-9.klass'!D32</f>
        <v>5.1566999999999998</v>
      </c>
      <c r="H32" s="13">
        <f>D32*'KADRIPÄEV_Nädal_48_4.-9.klass'!H32/'KADRIPÄEV_Nädal_48_4.-9.klass'!D32</f>
        <v>2.8232999999999993</v>
      </c>
      <c r="J32" s="20"/>
      <c r="K32" s="20"/>
      <c r="L32" s="20"/>
      <c r="M32" s="20"/>
      <c r="N32" s="20"/>
      <c r="O32" s="20"/>
      <c r="P32" s="20"/>
    </row>
    <row r="33" spans="1:22" ht="18.95" customHeight="1">
      <c r="A33" s="193"/>
      <c r="B33" s="10" t="str">
        <f>'KADRIPÄEV_Nädal_48_4.-9.klass'!B33</f>
        <v>Mahla-õlikaste</v>
      </c>
      <c r="C33" s="126" t="str">
        <f>'KADRIPÄEV_Nädal_48_4.-9.klass'!C33</f>
        <v>Õunamahl 100% naturaalne, õunaäädikas, sinepipulber, söögisool, petersell, värske, toiduõli</v>
      </c>
      <c r="D33" s="133">
        <v>10</v>
      </c>
      <c r="E33" s="13">
        <f>D33*'KADRIPÄEV_Nädal_48_4.-9.klass'!E33/'KADRIPÄEV_Nädal_48_4.-9.klass'!D33</f>
        <v>64.378799999999998</v>
      </c>
      <c r="F33" s="13">
        <f>E33*'KADRIPÄEV_Nädal_48_4.-9.klass'!F33/'KADRIPÄEV_Nädal_48_4.-9.klass'!E33</f>
        <v>0.19410000000000002</v>
      </c>
      <c r="G33" s="13">
        <f>F33*'KADRIPÄEV_Nädal_48_4.-9.klass'!G33/'KADRIPÄEV_Nädal_48_4.-9.klass'!F33</f>
        <v>7.0611000000000006</v>
      </c>
      <c r="H33" s="13">
        <f>G33*'KADRIPÄEV_Nädal_48_4.-9.klass'!H33/'KADRIPÄEV_Nädal_48_4.-9.klass'!G33</f>
        <v>2.7100000000000003E-2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74" t="s">
        <v>45</v>
      </c>
      <c r="B34" s="10" t="str">
        <f>'KADRIPÄEV_Nädal_48_4.-9.klass'!B34</f>
        <v>Piimatooted (piim, keefir) (L)</v>
      </c>
      <c r="C34" s="126"/>
      <c r="D34" s="16">
        <v>50</v>
      </c>
      <c r="E34" s="13">
        <f>D34*'KADRIPÄEV_Nädal_48_4.-9.klass'!E34/'KADRIPÄEV_Nädal_48_4.-9.klass'!D34</f>
        <v>28.195</v>
      </c>
      <c r="F34" s="13">
        <f>D34*'KADRIPÄEV_Nädal_48_4.-9.klass'!F34/'KADRIPÄEV_Nädal_48_4.-9.klass'!D34</f>
        <v>2.4375</v>
      </c>
      <c r="G34" s="13">
        <f>D34*'KADRIPÄEV_Nädal_48_4.-9.klass'!G34/'KADRIPÄEV_Nädal_48_4.-9.klass'!D34</f>
        <v>1.2849999999999999</v>
      </c>
      <c r="H34" s="13">
        <f>D34*'KADRIPÄEV_Nädal_48_4.-9.klass'!H34/'KADRIPÄEV_Nädal_48_4.-9.klass'!D34</f>
        <v>1.72</v>
      </c>
      <c r="J34" s="20"/>
      <c r="K34" s="20"/>
      <c r="L34" s="20"/>
      <c r="M34" s="20"/>
      <c r="N34" s="19"/>
      <c r="O34" s="20"/>
      <c r="P34" s="20"/>
    </row>
    <row r="35" spans="1:22" ht="18.95" customHeight="1">
      <c r="A35" s="119"/>
      <c r="B35" s="10" t="str">
        <f>'KADRIPÄEV_Nädal_48_4.-9.klass'!B35</f>
        <v>Joogijogurt , maitsestatud (L)</v>
      </c>
      <c r="C35" s="126" t="str">
        <f>'KADRIPÄEV_Nädal_48_4.-9.klass'!C35</f>
        <v>Maitsestamata jogurt, naturaalne marjapüree</v>
      </c>
      <c r="D35" s="16">
        <v>50</v>
      </c>
      <c r="E35" s="13">
        <f>D35*'KADRIPÄEV_Nädal_48_4.-9.klass'!E35/'KADRIPÄEV_Nädal_48_4.-9.klass'!D35</f>
        <v>37.372999999999998</v>
      </c>
      <c r="F35" s="13">
        <f>D35*'KADRIPÄEV_Nädal_48_4.-9.klass'!F35/'KADRIPÄEV_Nädal_48_4.-9.klass'!D35</f>
        <v>6.0614999999999997</v>
      </c>
      <c r="G35" s="13">
        <f>D35*'KADRIPÄEV_Nädal_48_4.-9.klass'!G35/'KADRIPÄEV_Nädal_48_4.-9.klass'!D35</f>
        <v>0.75</v>
      </c>
      <c r="H35" s="13">
        <f>D35*'KADRIPÄEV_Nädal_48_4.-9.klass'!H35/'KADRIPÄEV_Nädal_48_4.-9.klass'!D35</f>
        <v>1.6</v>
      </c>
      <c r="L35" s="31"/>
      <c r="M35" s="32"/>
      <c r="N35" s="32"/>
      <c r="O35" s="32"/>
      <c r="P35" s="32"/>
      <c r="Q35" s="32"/>
    </row>
    <row r="36" spans="1:22" ht="18.95" customHeight="1">
      <c r="A36" s="119"/>
      <c r="B36" s="10" t="str">
        <f>'KADRIPÄEV_Nädal_48_4.-9.klass'!B36</f>
        <v>Tee, suhkruta</v>
      </c>
      <c r="C36" s="126" t="str">
        <f>'KADRIPÄEV_Nädal_48_4.-9.klass'!C36</f>
        <v>Teepuru, vesi</v>
      </c>
      <c r="D36" s="16">
        <v>50</v>
      </c>
      <c r="E36" s="13">
        <f>D36*'KADRIPÄEV_Nädal_48_4.-9.klass'!E36/'KADRIPÄEV_Nädal_48_4.-9.klass'!D36</f>
        <v>0.2</v>
      </c>
      <c r="F36" s="13">
        <f>D36*'KADRIPÄEV_Nädal_48_4.-9.klass'!F36/'KADRIPÄEV_Nädal_48_4.-9.klass'!D36</f>
        <v>0</v>
      </c>
      <c r="G36" s="13">
        <f>D36*'KADRIPÄEV_Nädal_48_4.-9.klass'!G36/'KADRIPÄEV_Nädal_48_4.-9.klass'!D36</f>
        <v>0</v>
      </c>
      <c r="H36" s="13">
        <f>D36*'KADRIPÄEV_Nädal_48_4.-9.klass'!H36/'KADRIPÄEV_Nädal_48_4.-9.klass'!D36</f>
        <v>0.05</v>
      </c>
      <c r="L36" s="31"/>
      <c r="M36" s="32"/>
      <c r="N36" s="32"/>
      <c r="O36" s="32"/>
      <c r="P36" s="32"/>
      <c r="Q36" s="32"/>
    </row>
    <row r="37" spans="1:22" ht="18">
      <c r="A37" s="197"/>
      <c r="B37" s="284" t="str">
        <f>'KADRIPÄEV_Nädal_48_4.-9.klass'!B37</f>
        <v>Karask (G, L, M)</v>
      </c>
      <c r="C37" s="126" t="str">
        <f>'KADRIPÄEV_Nädal_48_4.-9.klass'!C37</f>
        <v xml:space="preserve">Keefir, linaseekstrakt, toiduõli, kanamuna, söögisooda, mitmevilja jahusegu, odrajahu, kaerakliid, söögisool </v>
      </c>
      <c r="D37" s="133">
        <v>30</v>
      </c>
      <c r="E37" s="13">
        <f>D37*'KADRIPÄEV_Nädal_48_4.-9.klass'!E37/'KADRIPÄEV_Nädal_48_4.-9.klass'!D37</f>
        <v>94.308000000000007</v>
      </c>
      <c r="F37" s="13">
        <f>E37*'KADRIPÄEV_Nädal_48_4.-9.klass'!F37/'KADRIPÄEV_Nädal_48_4.-9.klass'!E37</f>
        <v>12.942000000000002</v>
      </c>
      <c r="G37" s="13">
        <f>F37*'KADRIPÄEV_Nädal_48_4.-9.klass'!G37/'KADRIPÄEV_Nädal_48_4.-9.klass'!F37</f>
        <v>3.9000000000000008</v>
      </c>
      <c r="H37" s="13">
        <f>G37*'KADRIPÄEV_Nädal_48_4.-9.klass'!H37/'KADRIPÄEV_Nädal_48_4.-9.klass'!G37</f>
        <v>2.7000000000000006</v>
      </c>
      <c r="L37" s="31"/>
      <c r="M37" s="32"/>
      <c r="N37" s="32"/>
      <c r="O37" s="32"/>
      <c r="P37" s="32"/>
      <c r="Q37" s="32"/>
    </row>
    <row r="38" spans="1:22" ht="18.95" customHeight="1">
      <c r="A38" s="78"/>
      <c r="B38" s="10" t="str">
        <f>'KADRIPÄEV_Nädal_48_4.-9.klass'!B38</f>
        <v>Rukkileiva (3 sorti) - ja sepikutoodete valik(G)</v>
      </c>
      <c r="C38" s="126"/>
      <c r="D38" s="16">
        <v>30</v>
      </c>
      <c r="E38" s="13">
        <f>D38*'KADRIPÄEV_Nädal_48_4.-9.klass'!E38/'KADRIPÄEV_Nädal_48_4.-9.klass'!D38</f>
        <v>73.86</v>
      </c>
      <c r="F38" s="13">
        <f>D38*'KADRIPÄEV_Nädal_48_4.-9.klass'!F38/'KADRIPÄEV_Nädal_48_4.-9.klass'!D38</f>
        <v>15.69</v>
      </c>
      <c r="G38" s="13">
        <f>D38*'KADRIPÄEV_Nädal_48_4.-9.klass'!G38/'KADRIPÄEV_Nädal_48_4.-9.klass'!D38</f>
        <v>0.6</v>
      </c>
      <c r="H38" s="13">
        <f>D38*'KADRIPÄEV_Nädal_48_4.-9.klass'!H38/'KADRIPÄEV_Nädal_48_4.-9.klass'!D38</f>
        <v>2.145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78"/>
      <c r="B39" s="10" t="str">
        <f>'KADRIPÄEV_Nädal_48_4.-9.klass'!B39</f>
        <v>Pirn</v>
      </c>
      <c r="C39" s="126"/>
      <c r="D39" s="16">
        <v>50</v>
      </c>
      <c r="E39" s="13">
        <f>D39*'KADRIPÄEV_Nädal_48_4.-9.klass'!E39/'KADRIPÄEV_Nädal_48_4.-9.klass'!D39</f>
        <v>19.988</v>
      </c>
      <c r="F39" s="13">
        <f>D39*'KADRIPÄEV_Nädal_48_4.-9.klass'!F39/'KADRIPÄEV_Nädal_48_4.-9.klass'!D39</f>
        <v>5.97</v>
      </c>
      <c r="G39" s="13">
        <f>D39*'KADRIPÄEV_Nädal_48_4.-9.klass'!G39/'KADRIPÄEV_Nädal_48_4.-9.klass'!D39</f>
        <v>0</v>
      </c>
      <c r="H39" s="13">
        <f>D39*'KADRIPÄEV_Nädal_48_4.-9.klass'!H39/'KADRIPÄEV_Nädal_48_4.-9.klass'!D39</f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69">
        <f>SUM(E25:E39)</f>
        <v>616.03970000000004</v>
      </c>
      <c r="F40" s="69">
        <f>SUM(F25:F39)</f>
        <v>67.29674285714286</v>
      </c>
      <c r="G40" s="69">
        <f>SUM(G25:G39)</f>
        <v>30.207300000000004</v>
      </c>
      <c r="H40" s="69">
        <f>SUM(H25:H39)</f>
        <v>21.253685714285716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6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30">
      <c r="A42" s="122"/>
      <c r="B42" s="10" t="str">
        <f>'KADRIPÄEV_Nädal_48_4.-9.klass'!B42</f>
        <v>Sealiha-nuudlisupp(G)</v>
      </c>
      <c r="C42" s="126" t="str">
        <f>'KADRIPÄEV_Nädal_48_4.-9.klass'!C42</f>
        <v>Sealiha, kartul, nuudlid (durumnisujahu, vesi), mugulsibul, porgand, toiduõli, till, puljong kanapuljong, petersell, söögisool, must pipar</v>
      </c>
      <c r="D42" s="13">
        <v>100</v>
      </c>
      <c r="E42" s="13">
        <f>D42*'KADRIPÄEV_Nädal_48_4.-9.klass'!E42/'KADRIPÄEV_Nädal_48_4.-9.klass'!D42</f>
        <v>118.60299999999999</v>
      </c>
      <c r="F42" s="13">
        <f>D42*'KADRIPÄEV_Nädal_48_4.-9.klass'!F42/'KADRIPÄEV_Nädal_48_4.-9.klass'!D42</f>
        <v>15.212999999999999</v>
      </c>
      <c r="G42" s="13">
        <f>D42*'KADRIPÄEV_Nädal_48_4.-9.klass'!G42/'KADRIPÄEV_Nädal_48_4.-9.klass'!D42</f>
        <v>3.7049999999999996</v>
      </c>
      <c r="H42" s="13">
        <f>D42*'KADRIPÄEV_Nädal_48_4.-9.klass'!H42/'KADRIPÄEV_Nädal_48_4.-9.klass'!D42</f>
        <v>6.6630000000000003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30">
      <c r="A43" s="74" t="s">
        <v>9</v>
      </c>
      <c r="B43" s="10" t="str">
        <f>'KADRIPÄEV_Nädal_48_4.-9.klass'!B43</f>
        <v>Nuudlisupp brokoliga (G) (mahe)</v>
      </c>
      <c r="C43" s="126" t="str">
        <f>'KADRIPÄEV_Nädal_48_4.-9.klass'!C43</f>
        <v>Brokoli, kartul, hernes, nuudlid (durumnisujahu, vesi), porgand, varsseller, küüslauk, vesi, toiduõli, söögisool, must pipar, till, petersell</v>
      </c>
      <c r="D43" s="14">
        <v>100</v>
      </c>
      <c r="E43" s="13">
        <f>D43*'KADRIPÄEV_Nädal_48_4.-9.klass'!E43/'KADRIPÄEV_Nädal_48_4.-9.klass'!D43</f>
        <v>68.513999999999996</v>
      </c>
      <c r="F43" s="13">
        <f>D43*'KADRIPÄEV_Nädal_48_4.-9.klass'!F43/'KADRIPÄEV_Nädal_48_4.-9.klass'!D43</f>
        <v>12.627000000000002</v>
      </c>
      <c r="G43" s="13">
        <f>D43*'KADRIPÄEV_Nädal_48_4.-9.klass'!G43/'KADRIPÄEV_Nädal_48_4.-9.klass'!D43</f>
        <v>1.3</v>
      </c>
      <c r="H43" s="13">
        <f>D43*'KADRIPÄEV_Nädal_48_4.-9.klass'!H43/'KADRIPÄEV_Nädal_48_4.-9.klass'!D43</f>
        <v>2.1970000000000001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.95" customHeight="1">
      <c r="A44" s="122"/>
      <c r="B44" s="10" t="str">
        <f>'KADRIPÄEV_Nädal_48_4.-9.klass'!B44</f>
        <v>Maisimannakreem kisselliga (L)</v>
      </c>
      <c r="C44" s="126" t="str">
        <f>'KADRIPÄEV_Nädal_48_4.-9.klass'!C44</f>
        <v>Maisimanna, piim, vesi, vahukoor, mustsõstar, suhkur, kartulitärklis</v>
      </c>
      <c r="D44" s="16">
        <v>100</v>
      </c>
      <c r="E44" s="13">
        <f>D44*'KADRIPÄEV_Nädal_48_4.-9.klass'!E44/'KADRIPÄEV_Nädal_48_4.-9.klass'!D44</f>
        <v>168.75</v>
      </c>
      <c r="F44" s="13">
        <f>D44*'KADRIPÄEV_Nädal_48_4.-9.klass'!F44/'KADRIPÄEV_Nädal_48_4.-9.klass'!D44</f>
        <v>35.5</v>
      </c>
      <c r="G44" s="13">
        <f>D44*'KADRIPÄEV_Nädal_48_4.-9.klass'!G44/'KADRIPÄEV_Nädal_48_4.-9.klass'!D44</f>
        <v>1.90625</v>
      </c>
      <c r="H44" s="13">
        <f>D44*'KADRIPÄEV_Nädal_48_4.-9.klass'!H44/'KADRIPÄEV_Nädal_48_4.-9.klass'!D44</f>
        <v>1.6625000000000003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">
      <c r="A45" s="122"/>
      <c r="B45" s="10" t="str">
        <f>'KADRIPÄEV_Nädal_48_4.-9.klass'!B45</f>
        <v>Vanilje panna cotta pohlakastmega (L)</v>
      </c>
      <c r="C45" s="126" t="str">
        <f>'KADRIPÄEV_Nädal_48_4.-9.klass'!C45</f>
        <v>Maitsestamata jogurt, piim, vesi, vahukoor, pohlad, želatiin, sukur, vanillisuhkur</v>
      </c>
      <c r="D45" s="16">
        <v>100</v>
      </c>
      <c r="E45" s="13">
        <f>D45*'KADRIPÄEV_Nädal_48_4.-9.klass'!E45/'KADRIPÄEV_Nädal_48_4.-9.klass'!D45</f>
        <v>109.1144</v>
      </c>
      <c r="F45" s="13">
        <f>D45*'KADRIPÄEV_Nädal_48_4.-9.klass'!F45/'KADRIPÄEV_Nädal_48_4.-9.klass'!D45</f>
        <v>12.888</v>
      </c>
      <c r="G45" s="13">
        <f>D45*'KADRIPÄEV_Nädal_48_4.-9.klass'!G45/'KADRIPÄEV_Nädal_48_4.-9.klass'!D45</f>
        <v>4.9960000000000004</v>
      </c>
      <c r="H45" s="13">
        <f>D45*'KADRIPÄEV_Nädal_48_4.-9.klass'!H45/'KADRIPÄEV_Nädal_48_4.-9.klass'!D45</f>
        <v>3.2256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18.95" customHeight="1">
      <c r="A46" s="74" t="s">
        <v>45</v>
      </c>
      <c r="B46" s="10" t="str">
        <f>'KADRIPÄEV_Nädal_48_4.-9.klass'!B46</f>
        <v>Piimatooted (piim, keefir) (L)</v>
      </c>
      <c r="C46" s="126"/>
      <c r="D46" s="16">
        <v>50</v>
      </c>
      <c r="E46" s="13">
        <f>D46*'KADRIPÄEV_Nädal_48_4.-9.klass'!E46/'KADRIPÄEV_Nädal_48_4.-9.klass'!D46</f>
        <v>28.195</v>
      </c>
      <c r="F46" s="13">
        <f>D46*'KADRIPÄEV_Nädal_48_4.-9.klass'!F46/'KADRIPÄEV_Nädal_48_4.-9.klass'!D46</f>
        <v>2.4375</v>
      </c>
      <c r="G46" s="13">
        <f>D46*'KADRIPÄEV_Nädal_48_4.-9.klass'!G46/'KADRIPÄEV_Nädal_48_4.-9.klass'!D46</f>
        <v>1.2849999999999999</v>
      </c>
      <c r="H46" s="13">
        <f>D46*'KADRIPÄEV_Nädal_48_4.-9.klass'!H46/'KADRIPÄEV_Nädal_48_4.-9.klass'!D46</f>
        <v>1.72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1:22" ht="18.95" customHeight="1">
      <c r="A47" s="99"/>
      <c r="B47" s="10" t="str">
        <f>'KADRIPÄEV_Nädal_48_4.-9.klass'!B47</f>
        <v>Mahl (erinevad maitsed)</v>
      </c>
      <c r="C47" s="126" t="str">
        <f>'KADRIPÄEV_Nädal_48_4.-9.klass'!C47</f>
        <v>Rõngu suhkruvaba mahlakonsentraat 100% naturaalne, vesi</v>
      </c>
      <c r="D47" s="16">
        <v>50</v>
      </c>
      <c r="E47" s="13">
        <f>D47*'KADRIPÄEV_Nädal_48_4.-9.klass'!E47/'KADRIPÄEV_Nädal_48_4.-9.klass'!D47</f>
        <v>24.264400000000002</v>
      </c>
      <c r="F47" s="13">
        <f>D47*'KADRIPÄEV_Nädal_48_4.-9.klass'!F47/'KADRIPÄEV_Nädal_48_4.-9.klass'!D47</f>
        <v>5.891</v>
      </c>
      <c r="G47" s="13">
        <f>D47*'KADRIPÄEV_Nädal_48_4.-9.klass'!G47/'KADRIPÄEV_Nädal_48_4.-9.klass'!D47</f>
        <v>2.5000000000000001E-2</v>
      </c>
      <c r="H47" s="13">
        <f>D47*'KADRIPÄEV_Nädal_48_4.-9.klass'!H47/'KADRIPÄEV_Nädal_48_4.-9.klass'!D47</f>
        <v>0.18149999999999999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 ht="18.95" customHeight="1">
      <c r="A48" s="99"/>
      <c r="B48" s="10" t="str">
        <f>'KADRIPÄEV_Nädal_48_4.-9.klass'!B48</f>
        <v>Joogijogurt , maitsestatud (L)</v>
      </c>
      <c r="C48" s="126" t="str">
        <f>'KADRIPÄEV_Nädal_48_4.-9.klass'!C48</f>
        <v>Maitsestamata jogurt, naturaalne marjapüree</v>
      </c>
      <c r="D48" s="16">
        <v>50</v>
      </c>
      <c r="E48" s="13">
        <f>D48*'KADRIPÄEV_Nädal_48_4.-9.klass'!E48/'KADRIPÄEV_Nädal_48_4.-9.klass'!D48</f>
        <v>37.372999999999998</v>
      </c>
      <c r="F48" s="13">
        <f>D48*'KADRIPÄEV_Nädal_48_4.-9.klass'!F48/'KADRIPÄEV_Nädal_48_4.-9.klass'!D48</f>
        <v>6.0614999999999997</v>
      </c>
      <c r="G48" s="13">
        <f>D48*'KADRIPÄEV_Nädal_48_4.-9.klass'!G48/'KADRIPÄEV_Nädal_48_4.-9.klass'!D48</f>
        <v>0.75</v>
      </c>
      <c r="H48" s="13">
        <f>D48*'KADRIPÄEV_Nädal_48_4.-9.klass'!H48/'KADRIPÄEV_Nädal_48_4.-9.klass'!D48</f>
        <v>1.6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8.95" customHeight="1">
      <c r="A49" s="99"/>
      <c r="B49" s="10" t="str">
        <f>'KADRIPÄEV_Nädal_48_4.-9.klass'!B49</f>
        <v>Tee, suhkruta</v>
      </c>
      <c r="C49" s="126" t="str">
        <f>'KADRIPÄEV_Nädal_48_4.-9.klass'!C49</f>
        <v>Teepuru, vesi</v>
      </c>
      <c r="D49" s="16">
        <v>50</v>
      </c>
      <c r="E49" s="13">
        <f>D49*'KADRIPÄEV_Nädal_48_4.-9.klass'!E49/'KADRIPÄEV_Nädal_48_4.-9.klass'!D49</f>
        <v>0.2</v>
      </c>
      <c r="F49" s="13">
        <f>D49*'KADRIPÄEV_Nädal_48_4.-9.klass'!F49/'KADRIPÄEV_Nädal_48_4.-9.klass'!D49</f>
        <v>0</v>
      </c>
      <c r="G49" s="13">
        <f>D49*'KADRIPÄEV_Nädal_48_4.-9.klass'!G49/'KADRIPÄEV_Nädal_48_4.-9.klass'!D49</f>
        <v>0</v>
      </c>
      <c r="H49" s="13">
        <f>D49*'KADRIPÄEV_Nädal_48_4.-9.klass'!H49/'KADRIPÄEV_Nädal_48_4.-9.klass'!D49</f>
        <v>0.05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8.95" customHeight="1">
      <c r="A50" s="99"/>
      <c r="B50" s="10" t="str">
        <f>'KADRIPÄEV_Nädal_48_4.-9.klass'!B50</f>
        <v>Rukkileiva (3 sorti) - ja sepikutoodete valik(G)</v>
      </c>
      <c r="C50" s="126"/>
      <c r="D50" s="16">
        <v>30</v>
      </c>
      <c r="E50" s="13">
        <f>D50*'KADRIPÄEV_Nädal_48_4.-9.klass'!E50/'KADRIPÄEV_Nädal_48_4.-9.klass'!D50</f>
        <v>73.86</v>
      </c>
      <c r="F50" s="13">
        <f>D50*'KADRIPÄEV_Nädal_48_4.-9.klass'!F50/'KADRIPÄEV_Nädal_48_4.-9.klass'!D50</f>
        <v>15.69</v>
      </c>
      <c r="G50" s="13">
        <f>D50*'KADRIPÄEV_Nädal_48_4.-9.klass'!G50/'KADRIPÄEV_Nädal_48_4.-9.klass'!D50</f>
        <v>0.6</v>
      </c>
      <c r="H50" s="13">
        <f>D50*'KADRIPÄEV_Nädal_48_4.-9.klass'!H50/'KADRIPÄEV_Nädal_48_4.-9.klass'!D50</f>
        <v>2.145</v>
      </c>
    </row>
    <row r="51" spans="1:20" ht="18.95" customHeight="1">
      <c r="A51" s="99"/>
      <c r="B51" s="10" t="str">
        <f>'KADRIPÄEV_Nädal_48_4.-9.klass'!B51</f>
        <v>Õun (mahe)</v>
      </c>
      <c r="C51" s="126"/>
      <c r="D51" s="16">
        <v>50</v>
      </c>
      <c r="E51" s="13">
        <f>D51*'KADRIPÄEV_Nädal_48_4.-9.klass'!E51/'KADRIPÄEV_Nädal_48_4.-9.klass'!D51</f>
        <v>24.038</v>
      </c>
      <c r="F51" s="13">
        <f>D51*'KADRIPÄEV_Nädal_48_4.-9.klass'!F51/'KADRIPÄEV_Nädal_48_4.-9.klass'!D51</f>
        <v>6.74</v>
      </c>
      <c r="G51" s="13">
        <f>D51*'KADRIPÄEV_Nädal_48_4.-9.klass'!G51/'KADRIPÄEV_Nädal_48_4.-9.klass'!D51</f>
        <v>0</v>
      </c>
      <c r="H51" s="13">
        <f>D51*'KADRIPÄEV_Nädal_48_4.-9.klass'!H51/'KADRIPÄEV_Nädal_48_4.-9.klass'!D51</f>
        <v>0</v>
      </c>
    </row>
    <row r="52" spans="1:20" s="8" customFormat="1" ht="18.95" customHeight="1">
      <c r="A52" s="73"/>
      <c r="B52" s="43" t="s">
        <v>10</v>
      </c>
      <c r="C52" s="12"/>
      <c r="D52" s="39"/>
      <c r="E52" s="69">
        <f>SUM(E42:E51)</f>
        <v>652.91180000000008</v>
      </c>
      <c r="F52" s="69">
        <f>SUM(F42:F51)</f>
        <v>113.048</v>
      </c>
      <c r="G52" s="69">
        <f>SUM(G42:G51)</f>
        <v>14.567250000000001</v>
      </c>
      <c r="H52" s="69">
        <f>SUM(H42:H51)</f>
        <v>19.444600000000001</v>
      </c>
      <c r="J52" s="31"/>
      <c r="K52" s="32"/>
      <c r="L52" s="32"/>
      <c r="M52" s="32"/>
      <c r="N52" s="32"/>
      <c r="O52" s="32"/>
    </row>
    <row r="53" spans="1:20" ht="50.1" customHeight="1">
      <c r="A53" s="5" t="s">
        <v>13</v>
      </c>
      <c r="B53" s="6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20" ht="18">
      <c r="A54" s="120"/>
      <c r="B54" s="10" t="str">
        <f>'KADRIPÄEV_Nädal_48_4.-9.klass'!B54</f>
        <v>Ahjukala juustukattega (G, L, PT)</v>
      </c>
      <c r="C54" s="126" t="str">
        <f>'KADRIPÄEV_Nädal_48_4.-9.klass'!C54</f>
        <v>Valge kala, toiduõli, sidrun, till, juust, hapukoor,porrulauk, söögisool, must pipar</v>
      </c>
      <c r="D54" s="13">
        <v>50</v>
      </c>
      <c r="E54" s="13">
        <f>D54*'KADRIPÄEV_Nädal_48_4.-9.klass'!E54/'KADRIPÄEV_Nädal_48_4.-9.klass'!D54</f>
        <v>77.150000000000006</v>
      </c>
      <c r="F54" s="13">
        <f>D54*'KADRIPÄEV_Nädal_48_4.-9.klass'!F54/'KADRIPÄEV_Nädal_48_4.-9.klass'!D54</f>
        <v>0.43099999999999999</v>
      </c>
      <c r="G54" s="13">
        <f>D54*'KADRIPÄEV_Nädal_48_4.-9.klass'!G54/'KADRIPÄEV_Nädal_48_4.-9.klass'!D54</f>
        <v>4.0465</v>
      </c>
      <c r="H54" s="13">
        <f>D54*'KADRIPÄEV_Nädal_48_4.-9.klass'!H54/'KADRIPÄEV_Nädal_48_4.-9.klass'!D54</f>
        <v>9.8465000000000007</v>
      </c>
    </row>
    <row r="55" spans="1:20" ht="30">
      <c r="A55" s="74" t="s">
        <v>9</v>
      </c>
      <c r="B55" s="10" t="str">
        <f>'KADRIPÄEV_Nädal_48_4.-9.klass'!B55</f>
        <v>Köögivilja-läätse pikkpoiss (G, L, M)</v>
      </c>
      <c r="C55" s="126" t="str">
        <f>'KADRIPÄEV_Nädal_48_4.-9.klass'!C55</f>
        <v>Suvikõrvits, pastinaak, läätsed, kanamuna, küüslauk, söögisool, riivsai, juust,mugulsibul, toiduõli, must pipar, söögisool, Vahemere ürdisegu (pune, basiilik, tüümian, rosmariin, majoraan)</v>
      </c>
      <c r="D55" s="14">
        <v>50</v>
      </c>
      <c r="E55" s="13">
        <f>D55*'KADRIPÄEV_Nädal_48_4.-9.klass'!E55/'KADRIPÄEV_Nädal_48_4.-9.klass'!D55</f>
        <v>65.400000000000006</v>
      </c>
      <c r="F55" s="13">
        <f>D55*'KADRIPÄEV_Nädal_48_4.-9.klass'!F55/'KADRIPÄEV_Nädal_48_4.-9.klass'!D55</f>
        <v>8.34</v>
      </c>
      <c r="G55" s="13">
        <f>D55*'KADRIPÄEV_Nädal_48_4.-9.klass'!G55/'KADRIPÄEV_Nädal_48_4.-9.klass'!D55</f>
        <v>1.42</v>
      </c>
      <c r="H55" s="13">
        <f>D55*'KADRIPÄEV_Nädal_48_4.-9.klass'!H55/'KADRIPÄEV_Nädal_48_4.-9.klass'!D55</f>
        <v>4.01</v>
      </c>
    </row>
    <row r="56" spans="1:20" ht="18.95" customHeight="1">
      <c r="A56" s="121"/>
      <c r="B56" s="10" t="str">
        <f>'KADRIPÄEV_Nädal_48_4.-9.klass'!B56</f>
        <v>Kartul, aurutatud (mahe)</v>
      </c>
      <c r="C56" s="126"/>
      <c r="D56" s="16">
        <v>50</v>
      </c>
      <c r="E56" s="13">
        <f>D56*'KADRIPÄEV_Nädal_48_4.-9.klass'!E56/'KADRIPÄEV_Nädal_48_4.-9.klass'!D56</f>
        <v>36.25</v>
      </c>
      <c r="F56" s="13">
        <f>D56*'KADRIPÄEV_Nädal_48_4.-9.klass'!F56/'KADRIPÄEV_Nädal_48_4.-9.klass'!D56</f>
        <v>8.25</v>
      </c>
      <c r="G56" s="13">
        <f>D56*'KADRIPÄEV_Nädal_48_4.-9.klass'!G56/'KADRIPÄEV_Nädal_48_4.-9.klass'!D56</f>
        <v>0.05</v>
      </c>
      <c r="H56" s="13">
        <f>D56*'KADRIPÄEV_Nädal_48_4.-9.klass'!H56/'KADRIPÄEV_Nädal_48_4.-9.klass'!D56</f>
        <v>0.94999999999999984</v>
      </c>
    </row>
    <row r="57" spans="1:20" ht="18.95" customHeight="1">
      <c r="A57" s="121"/>
      <c r="B57" s="10" t="str">
        <f>'KADRIPÄEV_Nädal_48_4.-9.klass'!B57</f>
        <v>Riis, aurutatud (mahe)</v>
      </c>
      <c r="C57" s="126" t="str">
        <f>'KADRIPÄEV_Nädal_48_4.-9.klass'!C57</f>
        <v xml:space="preserve">Riis, vesi, söögisool </v>
      </c>
      <c r="D57" s="16">
        <v>50</v>
      </c>
      <c r="E57" s="13">
        <f>D57*'KADRIPÄEV_Nädal_48_4.-9.klass'!E57/'KADRIPÄEV_Nädal_48_4.-9.klass'!D57</f>
        <v>78.851000000000013</v>
      </c>
      <c r="F57" s="13">
        <f>D57*'KADRIPÄEV_Nädal_48_4.-9.klass'!F57/'KADRIPÄEV_Nädal_48_4.-9.klass'!D57</f>
        <v>13.437999999999999</v>
      </c>
      <c r="G57" s="13">
        <f>D57*'KADRIPÄEV_Nädal_48_4.-9.klass'!G57/'KADRIPÄEV_Nädal_48_4.-9.klass'!D57</f>
        <v>2.371</v>
      </c>
      <c r="H57" s="13">
        <f>D57*'KADRIPÄEV_Nädal_48_4.-9.klass'!H57/'KADRIPÄEV_Nädal_48_4.-9.klass'!D57</f>
        <v>1.1385000000000001</v>
      </c>
    </row>
    <row r="58" spans="1:20" ht="18">
      <c r="A58" s="121"/>
      <c r="B58" s="10" t="str">
        <f>'KADRIPÄEV_Nädal_48_4.-9.klass'!B58</f>
        <v>Pastinaak, röstitud</v>
      </c>
      <c r="C58" s="126" t="str">
        <f>'KADRIPÄEV_Nädal_48_4.-9.klass'!C58</f>
        <v>Pastinaak, toiduõli, söögisool</v>
      </c>
      <c r="D58" s="16">
        <v>50</v>
      </c>
      <c r="E58" s="13">
        <f>D58*'KADRIPÄEV_Nädal_48_4.-9.klass'!E58/'KADRIPÄEV_Nädal_48_4.-9.klass'!D58</f>
        <v>32.200000000000003</v>
      </c>
      <c r="F58" s="13">
        <f>D58*'KADRIPÄEV_Nädal_48_4.-9.klass'!F58/'KADRIPÄEV_Nädal_48_4.-9.klass'!D58</f>
        <v>7.95</v>
      </c>
      <c r="G58" s="13">
        <f>D58*'KADRIPÄEV_Nädal_48_4.-9.klass'!G58/'KADRIPÄEV_Nädal_48_4.-9.klass'!D58</f>
        <v>0.3</v>
      </c>
      <c r="H58" s="13">
        <f>D58*'KADRIPÄEV_Nädal_48_4.-9.klass'!H58/'KADRIPÄEV_Nädal_48_4.-9.klass'!D58</f>
        <v>0.85</v>
      </c>
      <c r="J58" s="31"/>
      <c r="K58" s="32"/>
      <c r="L58" s="32"/>
      <c r="M58" s="32"/>
      <c r="N58" s="32"/>
      <c r="O58" s="32"/>
    </row>
    <row r="59" spans="1:20" ht="18.95" customHeight="1">
      <c r="A59" s="121"/>
      <c r="B59" s="10" t="str">
        <f>'KADRIPÄEV_Nädal_48_4.-9.klass'!B59</f>
        <v>Tartarkaste (L)</v>
      </c>
      <c r="C59" s="126" t="str">
        <f>'KADRIPÄEV_Nädal_48_4.-9.klass'!C59</f>
        <v>Hapukoor, majonees, marineeritud kurk, sidrunimahl, till, petersell, söögisool, must pipar, suhkur</v>
      </c>
      <c r="D59" s="16">
        <v>50</v>
      </c>
      <c r="E59" s="13">
        <f>D59*'KADRIPÄEV_Nädal_48_4.-9.klass'!E59/'KADRIPÄEV_Nädal_48_4.-9.klass'!D59</f>
        <v>102</v>
      </c>
      <c r="F59" s="13">
        <f>D59*'KADRIPÄEV_Nädal_48_4.-9.klass'!F59/'KADRIPÄEV_Nädal_48_4.-9.klass'!D59</f>
        <v>2.0499999999999998</v>
      </c>
      <c r="G59" s="13">
        <f>D59*'KADRIPÄEV_Nädal_48_4.-9.klass'!G59/'KADRIPÄEV_Nädal_48_4.-9.klass'!D59</f>
        <v>9.94</v>
      </c>
      <c r="H59" s="13">
        <f>D59*'KADRIPÄEV_Nädal_48_4.-9.klass'!H59/'KADRIPÄEV_Nädal_48_4.-9.klass'!D59</f>
        <v>1.04</v>
      </c>
      <c r="J59" s="31"/>
      <c r="K59" s="32"/>
      <c r="L59" s="32"/>
      <c r="M59" s="32"/>
      <c r="N59" s="32"/>
      <c r="O59" s="32"/>
    </row>
    <row r="60" spans="1:20" ht="18.95" customHeight="1">
      <c r="A60" s="119"/>
      <c r="B60" s="10" t="str">
        <f>'KADRIPÄEV_Nädal_48_4.-9.klass'!B60</f>
        <v>Porgandi-ananassisalat</v>
      </c>
      <c r="C60" s="126" t="str">
        <f>'KADRIPÄEV_Nädal_48_4.-9.klass'!C60</f>
        <v>Porgand, toiduõli, ananass</v>
      </c>
      <c r="D60" s="16">
        <v>50</v>
      </c>
      <c r="E60" s="13">
        <f>D60*'KADRIPÄEV_Nädal_48_4.-9.klass'!E60/'KADRIPÄEV_Nädal_48_4.-9.klass'!D60</f>
        <v>22.654499999999999</v>
      </c>
      <c r="F60" s="13">
        <f>D60*'KADRIPÄEV_Nädal_48_4.-9.klass'!F60/'KADRIPÄEV_Nädal_48_4.-9.klass'!D60</f>
        <v>4.3185000000000002</v>
      </c>
      <c r="G60" s="13">
        <f>D60*'KADRIPÄEV_Nädal_48_4.-9.klass'!G60/'KADRIPÄEV_Nädal_48_4.-9.klass'!D60</f>
        <v>0.77149999999999996</v>
      </c>
      <c r="H60" s="13">
        <f>D60*'KADRIPÄEV_Nädal_48_4.-9.klass'!H60/'KADRIPÄEV_Nädal_48_4.-9.klass'!D60</f>
        <v>0.28699999999999998</v>
      </c>
    </row>
    <row r="61" spans="1:20" ht="18.95" customHeight="1">
      <c r="A61" s="119"/>
      <c r="B61" s="10" t="str">
        <f>'KADRIPÄEV_Nädal_48_4.-9.klass'!B61</f>
        <v>Nuikapsas, kikerherned, porrulauk</v>
      </c>
      <c r="C61" s="126"/>
      <c r="D61" s="16">
        <v>50</v>
      </c>
      <c r="E61" s="13">
        <f>D61*'KADRIPÄEV_Nädal_48_4.-9.klass'!E61/'KADRIPÄEV_Nädal_48_4.-9.klass'!D61</f>
        <v>31.15</v>
      </c>
      <c r="F61" s="13">
        <f>D61*'KADRIPÄEV_Nädal_48_4.-9.klass'!F61/'KADRIPÄEV_Nädal_48_4.-9.klass'!D61</f>
        <v>3.415</v>
      </c>
      <c r="G61" s="13">
        <f>D61*'KADRIPÄEV_Nädal_48_4.-9.klass'!G61/'KADRIPÄEV_Nädal_48_4.-9.klass'!D61</f>
        <v>0.55000000000000004</v>
      </c>
      <c r="H61" s="13">
        <f>D61*'KADRIPÄEV_Nädal_48_4.-9.klass'!H61/'KADRIPÄEV_Nädal_48_4.-9.klass'!D61</f>
        <v>1.7350000000000001</v>
      </c>
    </row>
    <row r="62" spans="1:20" ht="18.95" customHeight="1">
      <c r="A62" s="119"/>
      <c r="B62" s="10" t="str">
        <f>'KADRIPÄEV_Nädal_48_4.-9.klass'!B62</f>
        <v>Seemnesegu (mahe)</v>
      </c>
      <c r="C62" s="126" t="str">
        <f>'KADRIPÄEV_Nädal_48_4.-9.klass'!C62</f>
        <v>Kõrvitsaseemned, päevalilleseemned, seesamiseemned</v>
      </c>
      <c r="D62" s="16">
        <v>10</v>
      </c>
      <c r="E62" s="13">
        <f>D62*'KADRIPÄEV_Nädal_48_4.-9.klass'!E62/'KADRIPÄEV_Nädal_48_4.-9.klass'!D62</f>
        <v>60.8767</v>
      </c>
      <c r="F62" s="13">
        <f>D62*'KADRIPÄEV_Nädal_48_4.-9.klass'!F62/'KADRIPÄEV_Nädal_48_4.-9.klass'!D62</f>
        <v>1.28</v>
      </c>
      <c r="G62" s="13">
        <f>D62*'KADRIPÄEV_Nädal_48_4.-9.klass'!G62/'KADRIPÄEV_Nädal_48_4.-9.klass'!D62</f>
        <v>5.1566999999999998</v>
      </c>
      <c r="H62" s="13">
        <f>D62*'KADRIPÄEV_Nädal_48_4.-9.klass'!H62/'KADRIPÄEV_Nädal_48_4.-9.klass'!D62</f>
        <v>2.8232999999999993</v>
      </c>
    </row>
    <row r="63" spans="1:20" ht="18.95" customHeight="1">
      <c r="A63" s="119"/>
      <c r="B63" s="10" t="str">
        <f>'KADRIPÄEV_Nädal_48_4.-9.klass'!B63</f>
        <v>Mahla-õlikaste</v>
      </c>
      <c r="C63" s="126" t="str">
        <f>'KADRIPÄEV_Nädal_48_4.-9.klass'!C63</f>
        <v>Õunamahl 100% naturaalne, õunaäädikas, sinepipulber, söögisool, petersell, värske, toiduõli</v>
      </c>
      <c r="D63" s="16">
        <v>10</v>
      </c>
      <c r="E63" s="13">
        <f>D63*'KADRIPÄEV_Nädal_48_4.-9.klass'!E63/'KADRIPÄEV_Nädal_48_4.-9.klass'!D63</f>
        <v>64.378799999999998</v>
      </c>
      <c r="F63" s="13">
        <f>D63*'KADRIPÄEV_Nädal_48_4.-9.klass'!F63/'KADRIPÄEV_Nädal_48_4.-9.klass'!D63</f>
        <v>0.19410000000000002</v>
      </c>
      <c r="G63" s="13">
        <f>D63*'KADRIPÄEV_Nädal_48_4.-9.klass'!G63/'KADRIPÄEV_Nädal_48_4.-9.klass'!D63</f>
        <v>7.0611000000000006</v>
      </c>
      <c r="H63" s="13">
        <f>D63*'KADRIPÄEV_Nädal_48_4.-9.klass'!H63/'KADRIPÄEV_Nädal_48_4.-9.klass'!D63</f>
        <v>2.7100000000000003E-2</v>
      </c>
    </row>
    <row r="64" spans="1:20" ht="18.95" customHeight="1">
      <c r="A64" s="74" t="s">
        <v>45</v>
      </c>
      <c r="B64" s="10" t="str">
        <f>'KADRIPÄEV_Nädal_48_4.-9.klass'!B64</f>
        <v>Piimatooted (piim, keefir) (L)</v>
      </c>
      <c r="C64" s="126"/>
      <c r="D64" s="16">
        <v>50</v>
      </c>
      <c r="E64" s="13">
        <f>D64*'KADRIPÄEV_Nädal_48_4.-9.klass'!E64/'KADRIPÄEV_Nädal_48_4.-9.klass'!D64</f>
        <v>28.195</v>
      </c>
      <c r="F64" s="13">
        <f>D64*'KADRIPÄEV_Nädal_48_4.-9.klass'!F64/'KADRIPÄEV_Nädal_48_4.-9.klass'!D64</f>
        <v>2.4375</v>
      </c>
      <c r="G64" s="13">
        <f>D64*'KADRIPÄEV_Nädal_48_4.-9.klass'!G64/'KADRIPÄEV_Nädal_48_4.-9.klass'!D64</f>
        <v>1.2849999999999999</v>
      </c>
      <c r="H64" s="13">
        <f>D64*'KADRIPÄEV_Nädal_48_4.-9.klass'!H64/'KADRIPÄEV_Nädal_48_4.-9.klass'!D64</f>
        <v>1.72</v>
      </c>
    </row>
    <row r="65" spans="1:12" ht="18.95" customHeight="1">
      <c r="A65" s="119"/>
      <c r="B65" s="10" t="str">
        <f>'KADRIPÄEV_Nädal_48_4.-9.klass'!B65</f>
        <v>Joogijogurt, maitsestatud (L)</v>
      </c>
      <c r="C65" s="126" t="str">
        <f>'KADRIPÄEV_Nädal_48_4.-9.klass'!C65</f>
        <v>Maitsestamata jogurt, naturaalne marjapüree</v>
      </c>
      <c r="D65" s="16">
        <v>50</v>
      </c>
      <c r="E65" s="13">
        <f>D65*'KADRIPÄEV_Nädal_48_4.-9.klass'!E65/'KADRIPÄEV_Nädal_48_4.-9.klass'!D65</f>
        <v>37.372999999999998</v>
      </c>
      <c r="F65" s="13">
        <f>D65*'KADRIPÄEV_Nädal_48_4.-9.klass'!F65/'KADRIPÄEV_Nädal_48_4.-9.klass'!D65</f>
        <v>6.0614999999999997</v>
      </c>
      <c r="G65" s="13">
        <f>D65*'KADRIPÄEV_Nädal_48_4.-9.klass'!G65/'KADRIPÄEV_Nädal_48_4.-9.klass'!D65</f>
        <v>0.75</v>
      </c>
      <c r="H65" s="13">
        <f>D65*'KADRIPÄEV_Nädal_48_4.-9.klass'!H65/'KADRIPÄEV_Nädal_48_4.-9.klass'!D65</f>
        <v>1.6</v>
      </c>
    </row>
    <row r="66" spans="1:12" ht="18.95" customHeight="1">
      <c r="A66" s="72"/>
      <c r="B66" s="10" t="str">
        <f>'KADRIPÄEV_Nädal_48_4.-9.klass'!B66</f>
        <v>Tee, suhkruta</v>
      </c>
      <c r="C66" s="126" t="str">
        <f>'KADRIPÄEV_Nädal_48_4.-9.klass'!C66</f>
        <v>Teepuru, vesi</v>
      </c>
      <c r="D66" s="16">
        <v>50</v>
      </c>
      <c r="E66" s="13">
        <f>D66*'KADRIPÄEV_Nädal_48_4.-9.klass'!E66/'KADRIPÄEV_Nädal_48_4.-9.klass'!D66</f>
        <v>0.2</v>
      </c>
      <c r="F66" s="13">
        <f>D66*'KADRIPÄEV_Nädal_48_4.-9.klass'!F66/'KADRIPÄEV_Nädal_48_4.-9.klass'!D66</f>
        <v>0</v>
      </c>
      <c r="G66" s="13">
        <f>D66*'KADRIPÄEV_Nädal_48_4.-9.klass'!G66/'KADRIPÄEV_Nädal_48_4.-9.klass'!D66</f>
        <v>0</v>
      </c>
      <c r="H66" s="13">
        <f>D66*'KADRIPÄEV_Nädal_48_4.-9.klass'!H66/'KADRIPÄEV_Nädal_48_4.-9.klass'!D66</f>
        <v>0.05</v>
      </c>
    </row>
    <row r="67" spans="1:12" ht="18.95" customHeight="1">
      <c r="A67" s="77"/>
      <c r="B67" s="10" t="str">
        <f>'KADRIPÄEV_Nädal_48_4.-9.klass'!B67</f>
        <v>Rukkileiva (3 sorti) - ja sepikutoodete valik(G)</v>
      </c>
      <c r="C67" s="126"/>
      <c r="D67" s="16">
        <v>30</v>
      </c>
      <c r="E67" s="13">
        <f>D67*'KADRIPÄEV_Nädal_48_4.-9.klass'!E67/'KADRIPÄEV_Nädal_48_4.-9.klass'!D67</f>
        <v>73.86</v>
      </c>
      <c r="F67" s="13">
        <f>D67*'KADRIPÄEV_Nädal_48_4.-9.klass'!F67/'KADRIPÄEV_Nädal_48_4.-9.klass'!D67</f>
        <v>15.69</v>
      </c>
      <c r="G67" s="13">
        <f>D67*'KADRIPÄEV_Nädal_48_4.-9.klass'!G67/'KADRIPÄEV_Nädal_48_4.-9.klass'!D67</f>
        <v>0.6</v>
      </c>
      <c r="H67" s="13">
        <f>D67*'KADRIPÄEV_Nädal_48_4.-9.klass'!H67/'KADRIPÄEV_Nädal_48_4.-9.klass'!D67</f>
        <v>2.145</v>
      </c>
    </row>
    <row r="68" spans="1:12" ht="18.95" customHeight="1">
      <c r="A68" s="77"/>
      <c r="B68" s="10" t="str">
        <f>'KADRIPÄEV_Nädal_48_4.-9.klass'!B68</f>
        <v>Pirn</v>
      </c>
      <c r="C68" s="126"/>
      <c r="D68" s="16">
        <v>50</v>
      </c>
      <c r="E68" s="13">
        <f>D68*'KADRIPÄEV_Nädal_48_4.-9.klass'!E68/'KADRIPÄEV_Nädal_48_4.-9.klass'!D68</f>
        <v>19.988</v>
      </c>
      <c r="F68" s="13">
        <f>D68*'KADRIPÄEV_Nädal_48_4.-9.klass'!F68/'KADRIPÄEV_Nädal_48_4.-9.klass'!D68</f>
        <v>5.97</v>
      </c>
      <c r="G68" s="13">
        <f>D68*'KADRIPÄEV_Nädal_48_4.-9.klass'!G68/'KADRIPÄEV_Nädal_48_4.-9.klass'!D68</f>
        <v>0</v>
      </c>
      <c r="H68" s="13">
        <f>D68*'KADRIPÄEV_Nädal_48_4.-9.klass'!H68/'KADRIPÄEV_Nädal_48_4.-9.klass'!D68</f>
        <v>0.15</v>
      </c>
    </row>
    <row r="69" spans="1:12" ht="18.95" customHeight="1">
      <c r="A69" s="321" t="s">
        <v>10</v>
      </c>
      <c r="B69" s="322"/>
      <c r="C69" s="323"/>
      <c r="D69" s="37"/>
      <c r="E69" s="69">
        <f>SUM(E54:E68)</f>
        <v>730.52700000000004</v>
      </c>
      <c r="F69" s="69">
        <f t="shared" ref="F69:H69" si="0">SUM(F54:F68)</f>
        <v>79.825599999999994</v>
      </c>
      <c r="G69" s="69">
        <f t="shared" si="0"/>
        <v>34.3018</v>
      </c>
      <c r="H69" s="69">
        <f t="shared" si="0"/>
        <v>28.372399999999999</v>
      </c>
    </row>
    <row r="70" spans="1:12" ht="50.1" customHeight="1">
      <c r="A70" s="5" t="s">
        <v>14</v>
      </c>
      <c r="B70" s="6" t="s">
        <v>2</v>
      </c>
      <c r="C70" s="5" t="s">
        <v>3</v>
      </c>
      <c r="D70" s="7" t="s">
        <v>4</v>
      </c>
      <c r="E70" s="7" t="s">
        <v>5</v>
      </c>
      <c r="F70" s="7" t="s">
        <v>6</v>
      </c>
      <c r="G70" s="7" t="s">
        <v>7</v>
      </c>
      <c r="H70" s="7" t="s">
        <v>8</v>
      </c>
    </row>
    <row r="71" spans="1:12" ht="30">
      <c r="A71" s="122"/>
      <c r="B71" s="10" t="str">
        <f>'KADRIPÄEV_Nädal_48_4.-9.klass'!B71</f>
        <v>Pilaff kanalihaga</v>
      </c>
      <c r="C71" s="126" t="str">
        <f>'KADRIPÄEV_Nädal_48_4.-9.klass'!C71</f>
        <v>Riis, vesi, söögisool, kanaliha, porgand, mugulsibul, toiduõli, vesi, küüslauk, söögisool, must pipar, jahvatatud paprika, petersell</v>
      </c>
      <c r="D71" s="13">
        <v>100</v>
      </c>
      <c r="E71" s="13">
        <f>D71*'KADRIPÄEV_Nädal_48_4.-9.klass'!E71/'KADRIPÄEV_Nädal_48_4.-9.klass'!D71</f>
        <v>125</v>
      </c>
      <c r="F71" s="13">
        <f>D71*'KADRIPÄEV_Nädal_48_4.-9.klass'!F71/'KADRIPÄEV_Nädal_48_4.-9.klass'!D71</f>
        <v>17.8</v>
      </c>
      <c r="G71" s="13">
        <f>D71*'KADRIPÄEV_Nädal_48_4.-9.klass'!G71/'KADRIPÄEV_Nädal_48_4.-9.klass'!D71</f>
        <v>3.51</v>
      </c>
      <c r="H71" s="13">
        <f>D71*'KADRIPÄEV_Nädal_48_4.-9.klass'!H71/'KADRIPÄEV_Nädal_48_4.-9.klass'!D71</f>
        <v>5.04</v>
      </c>
    </row>
    <row r="72" spans="1:12" ht="18">
      <c r="A72" s="74" t="s">
        <v>9</v>
      </c>
      <c r="B72" s="10" t="str">
        <f>'KADRIPÄEV_Nädal_48_4.-9.klass'!B72</f>
        <v>Pilaff porgandi ja punaste ubadega (mahe)</v>
      </c>
      <c r="C72" s="126" t="str">
        <f>'KADRIPÄEV_Nädal_48_4.-9.klass'!C72</f>
        <v>Riis, mugulsibul, küüslauk, toiduõli, porgand, vesi, punased oad, must pipar, jahvatatud paprika, söögisool</v>
      </c>
      <c r="D72" s="14">
        <v>100</v>
      </c>
      <c r="E72" s="13">
        <f>D72*'KADRIPÄEV_Nädal_48_4.-9.klass'!E72/'KADRIPÄEV_Nädal_48_4.-9.klass'!D72</f>
        <v>136.81200000000001</v>
      </c>
      <c r="F72" s="13">
        <f>D72*'KADRIPÄEV_Nädal_48_4.-9.klass'!F72/'KADRIPÄEV_Nädal_48_4.-9.klass'!D72</f>
        <v>24.844999999999999</v>
      </c>
      <c r="G72" s="13">
        <f>D72*'KADRIPÄEV_Nädal_48_4.-9.klass'!G72/'KADRIPÄEV_Nädal_48_4.-9.klass'!D72</f>
        <v>3.3570000000000007</v>
      </c>
      <c r="H72" s="13">
        <f>D72*'KADRIPÄEV_Nädal_48_4.-9.klass'!H72/'KADRIPÄEV_Nädal_48_4.-9.klass'!D72</f>
        <v>3.7320000000000007</v>
      </c>
    </row>
    <row r="73" spans="1:12" ht="18">
      <c r="A73" s="123"/>
      <c r="B73" s="10" t="str">
        <f>'KADRIPÄEV_Nädal_48_4.-9.klass'!B73</f>
        <v>Brokoli, aurutatud</v>
      </c>
      <c r="C73" s="126"/>
      <c r="D73" s="16">
        <v>50</v>
      </c>
      <c r="E73" s="13">
        <f>D73*'KADRIPÄEV_Nädal_48_4.-9.klass'!E73/'KADRIPÄEV_Nädal_48_4.-9.klass'!D73</f>
        <v>19.73</v>
      </c>
      <c r="F73" s="13">
        <f>D73*'KADRIPÄEV_Nädal_48_4.-9.klass'!F73/'KADRIPÄEV_Nädal_48_4.-9.klass'!D73</f>
        <v>3.05</v>
      </c>
      <c r="G73" s="13">
        <f>D73*'KADRIPÄEV_Nädal_48_4.-9.klass'!G73/'KADRIPÄEV_Nädal_48_4.-9.klass'!D73</f>
        <v>0.25</v>
      </c>
      <c r="H73" s="13">
        <f>D73*'KADRIPÄEV_Nädal_48_4.-9.klass'!H73/'KADRIPÄEV_Nädal_48_4.-9.klass'!D73</f>
        <v>2.0499999999999998</v>
      </c>
    </row>
    <row r="74" spans="1:12" ht="18">
      <c r="A74" s="123"/>
      <c r="B74" s="10" t="str">
        <f>'KADRIPÄEV_Nädal_48_4.-9.klass'!B74</f>
        <v>Soe tomatikaste</v>
      </c>
      <c r="C74" s="126" t="str">
        <f>'KADRIPÄEV_Nädal_48_4.-9.klass'!C74</f>
        <v>Tomat, mugulsibul, porgand, küüslauk, toiduõli, söögisool, basiilik, värske</v>
      </c>
      <c r="D74" s="16">
        <v>50</v>
      </c>
      <c r="E74" s="13">
        <f>D74*'KADRIPÄEV_Nädal_48_4.-9.klass'!E74/'KADRIPÄEV_Nädal_48_4.-9.klass'!D74</f>
        <v>17.598500000000001</v>
      </c>
      <c r="F74" s="13">
        <f>D74*'KADRIPÄEV_Nädal_48_4.-9.klass'!F74/'KADRIPÄEV_Nädal_48_4.-9.klass'!D74</f>
        <v>3.2825000000000002</v>
      </c>
      <c r="G74" s="13">
        <f>D74*'KADRIPÄEV_Nädal_48_4.-9.klass'!G74/'KADRIPÄEV_Nädal_48_4.-9.klass'!D74</f>
        <v>0.54400000000000004</v>
      </c>
      <c r="H74" s="13">
        <f>D74*'KADRIPÄEV_Nädal_48_4.-9.klass'!H74/'KADRIPÄEV_Nädal_48_4.-9.klass'!D74</f>
        <v>0.38950000000000001</v>
      </c>
    </row>
    <row r="75" spans="1:12" ht="18.95" customHeight="1">
      <c r="A75" s="122"/>
      <c r="B75" s="10" t="str">
        <f>'KADRIPÄEV_Nädal_48_4.-9.klass'!B75</f>
        <v>Peedi-piprajuuresalat</v>
      </c>
      <c r="C75" s="126" t="str">
        <f>'KADRIPÄEV_Nädal_48_4.-9.klass'!C75</f>
        <v>Õun, peet, mädarõigas, hapukoor, suhkur, õunaäädikas</v>
      </c>
      <c r="D75" s="16">
        <v>50</v>
      </c>
      <c r="E75" s="13">
        <f>D75*'KADRIPÄEV_Nädal_48_4.-9.klass'!E75/'KADRIPÄEV_Nädal_48_4.-9.klass'!D75</f>
        <v>29.194500000000001</v>
      </c>
      <c r="F75" s="13">
        <f>D75*'KADRIPÄEV_Nädal_48_4.-9.klass'!F75/'KADRIPÄEV_Nädal_48_4.-9.klass'!D75</f>
        <v>5.1740000000000013</v>
      </c>
      <c r="G75" s="13">
        <f>D75*'KADRIPÄEV_Nädal_48_4.-9.klass'!G75/'KADRIPÄEV_Nädal_48_4.-9.klass'!D75</f>
        <v>0.83599999999999997</v>
      </c>
      <c r="H75" s="13">
        <f>D75*'KADRIPÄEV_Nädal_48_4.-9.klass'!H75/'KADRIPÄEV_Nädal_48_4.-9.klass'!D75</f>
        <v>0.77100000000000013</v>
      </c>
    </row>
    <row r="76" spans="1:12" ht="30">
      <c r="A76" s="124"/>
      <c r="B76" s="10" t="str">
        <f>'KADRIPÄEV_Nädal_48_4.-9.klass'!B76</f>
        <v>Hiina kapsas, marineeritud punane sibul, mais</v>
      </c>
      <c r="C76" s="126" t="str">
        <f>'KADRIPÄEV_Nädal_48_4.-9.klass'!C76</f>
        <v>Hiina kapsas, marineeritud punane sibul (punane sibul, õunaäädikas, sidrunimahl, must pipar,söögisool, vesi, suhkur)</v>
      </c>
      <c r="D76" s="16">
        <v>50</v>
      </c>
      <c r="E76" s="13">
        <f>D76*'KADRIPÄEV_Nädal_48_4.-9.klass'!E76/'KADRIPÄEV_Nädal_48_4.-9.klass'!D76</f>
        <v>24.75</v>
      </c>
      <c r="F76" s="13">
        <f>D76*'KADRIPÄEV_Nädal_48_4.-9.klass'!F76/'KADRIPÄEV_Nädal_48_4.-9.klass'!D76</f>
        <v>3.7149999999999999</v>
      </c>
      <c r="G76" s="13">
        <f>D76*'KADRIPÄEV_Nädal_48_4.-9.klass'!G76/'KADRIPÄEV_Nädal_48_4.-9.klass'!D76</f>
        <v>0.33350000000000002</v>
      </c>
      <c r="H76" s="13">
        <f>D76*'KADRIPÄEV_Nädal_48_4.-9.klass'!H76/'KADRIPÄEV_Nädal_48_4.-9.klass'!D76</f>
        <v>1.0049999999999999</v>
      </c>
      <c r="I76" s="18"/>
      <c r="J76" s="18"/>
      <c r="K76" s="18"/>
      <c r="L76" s="18"/>
    </row>
    <row r="77" spans="1:12" ht="18.95" customHeight="1">
      <c r="A77" s="124"/>
      <c r="B77" s="10" t="str">
        <f>'KADRIPÄEV_Nädal_48_4.-9.klass'!B77</f>
        <v>Seemnesegu (mahe)</v>
      </c>
      <c r="C77" s="126" t="str">
        <f>'KADRIPÄEV_Nädal_48_4.-9.klass'!C77</f>
        <v>Kõrvitsaseemned, päevalilleseemned, seesamiseemned</v>
      </c>
      <c r="D77" s="16">
        <v>10</v>
      </c>
      <c r="E77" s="13">
        <f>D77*'KADRIPÄEV_Nädal_48_4.-9.klass'!E77/'KADRIPÄEV_Nädal_48_4.-9.klass'!D77</f>
        <v>60.8767</v>
      </c>
      <c r="F77" s="13">
        <f>D77*'KADRIPÄEV_Nädal_48_4.-9.klass'!F77/'KADRIPÄEV_Nädal_48_4.-9.klass'!D77</f>
        <v>1.28</v>
      </c>
      <c r="G77" s="13">
        <f>D77*'KADRIPÄEV_Nädal_48_4.-9.klass'!G77/'KADRIPÄEV_Nädal_48_4.-9.klass'!D77</f>
        <v>5.1566999999999998</v>
      </c>
      <c r="H77" s="13">
        <f>D77*'KADRIPÄEV_Nädal_48_4.-9.klass'!H77/'KADRIPÄEV_Nädal_48_4.-9.klass'!D77</f>
        <v>2.8232999999999993</v>
      </c>
    </row>
    <row r="78" spans="1:12" ht="18">
      <c r="A78" s="123"/>
      <c r="B78" s="10" t="str">
        <f>'KADRIPÄEV_Nädal_48_4.-9.klass'!B78</f>
        <v>Külm küüslaugu-jogurtikaste (L)</v>
      </c>
      <c r="C78" s="126" t="str">
        <f>'KADRIPÄEV_Nädal_48_4.-9.klass'!C78</f>
        <v>Maitsestamata jogurt, söögisool, suhkur, küüslauk</v>
      </c>
      <c r="D78" s="16">
        <v>5</v>
      </c>
      <c r="E78" s="13">
        <f>D78*'KADRIPÄEV_Nädal_48_4.-9.klass'!E78/'KADRIPÄEV_Nädal_48_4.-9.klass'!D78</f>
        <v>6.395150000000001</v>
      </c>
      <c r="F78" s="13">
        <f>D78*'KADRIPÄEV_Nädal_48_4.-9.klass'!F78/'KADRIPÄEV_Nädal_48_4.-9.klass'!D78</f>
        <v>0.70190000000000008</v>
      </c>
      <c r="G78" s="13">
        <f>D78*'KADRIPÄEV_Nädal_48_4.-9.klass'!G78/'KADRIPÄEV_Nädal_48_4.-9.klass'!D78</f>
        <v>0.34310000000000002</v>
      </c>
      <c r="H78" s="13">
        <f>D78*'KADRIPÄEV_Nädal_48_4.-9.klass'!H78/'KADRIPÄEV_Nädal_48_4.-9.klass'!D78</f>
        <v>0.1278</v>
      </c>
    </row>
    <row r="79" spans="1:12" ht="18.95" customHeight="1">
      <c r="A79" s="74" t="s">
        <v>45</v>
      </c>
      <c r="B79" s="10" t="str">
        <f>'KADRIPÄEV_Nädal_48_4.-9.klass'!B79</f>
        <v>Piimatooted (piim, keefir) (L)</v>
      </c>
      <c r="C79" s="126"/>
      <c r="D79" s="16">
        <v>50</v>
      </c>
      <c r="E79" s="13">
        <f>D79*'KADRIPÄEV_Nädal_48_4.-9.klass'!E79/'KADRIPÄEV_Nädal_48_4.-9.klass'!D79</f>
        <v>28.195</v>
      </c>
      <c r="F79" s="13">
        <f>D79*'KADRIPÄEV_Nädal_48_4.-9.klass'!F79/'KADRIPÄEV_Nädal_48_4.-9.klass'!D79</f>
        <v>2.4375</v>
      </c>
      <c r="G79" s="13">
        <f>D79*'KADRIPÄEV_Nädal_48_4.-9.klass'!G79/'KADRIPÄEV_Nädal_48_4.-9.klass'!D79</f>
        <v>1.2849999999999999</v>
      </c>
      <c r="H79" s="13">
        <f>D79*'KADRIPÄEV_Nädal_48_4.-9.klass'!H79/'KADRIPÄEV_Nädal_48_4.-9.klass'!D79</f>
        <v>1.72</v>
      </c>
    </row>
    <row r="80" spans="1:12" ht="18.95" customHeight="1">
      <c r="A80" s="124"/>
      <c r="B80" s="10" t="str">
        <f>'KADRIPÄEV_Nädal_48_4.-9.klass'!B80</f>
        <v>Mahl (erinevad maitsed)</v>
      </c>
      <c r="C80" s="126" t="str">
        <f>'KADRIPÄEV_Nädal_48_4.-9.klass'!C80</f>
        <v>Rõngu suhkruvaba mahlakonsentraat 100% naturaalne, vesi</v>
      </c>
      <c r="D80" s="16">
        <v>50</v>
      </c>
      <c r="E80" s="13">
        <f>D80*'KADRIPÄEV_Nädal_48_4.-9.klass'!E80/'KADRIPÄEV_Nädal_48_4.-9.klass'!D80</f>
        <v>24.264400000000002</v>
      </c>
      <c r="F80" s="13">
        <f>D80*'KADRIPÄEV_Nädal_48_4.-9.klass'!F80/'KADRIPÄEV_Nädal_48_4.-9.klass'!D80</f>
        <v>5.891</v>
      </c>
      <c r="G80" s="13">
        <f>D80*'KADRIPÄEV_Nädal_48_4.-9.klass'!G80/'KADRIPÄEV_Nädal_48_4.-9.klass'!D80</f>
        <v>2.5000000000000001E-2</v>
      </c>
      <c r="H80" s="13">
        <f>D80*'KADRIPÄEV_Nädal_48_4.-9.klass'!H80/'KADRIPÄEV_Nädal_48_4.-9.klass'!D80</f>
        <v>0.18149999999999999</v>
      </c>
    </row>
    <row r="81" spans="1:8" ht="18.95" customHeight="1">
      <c r="A81" s="99"/>
      <c r="B81" s="10" t="str">
        <f>'KADRIPÄEV_Nädal_48_4.-9.klass'!B81</f>
        <v>Joogijogurt , maitsestatud (L)</v>
      </c>
      <c r="C81" s="126" t="str">
        <f>'KADRIPÄEV_Nädal_48_4.-9.klass'!C81</f>
        <v>Maitsestamata jogurt, naturaalne marjapüree</v>
      </c>
      <c r="D81" s="16">
        <v>50</v>
      </c>
      <c r="E81" s="13">
        <f>D81*'KADRIPÄEV_Nädal_48_4.-9.klass'!E81/'KADRIPÄEV_Nädal_48_4.-9.klass'!D81</f>
        <v>37.372999999999998</v>
      </c>
      <c r="F81" s="13">
        <f>D81*'KADRIPÄEV_Nädal_48_4.-9.klass'!F81/'KADRIPÄEV_Nädal_48_4.-9.klass'!D81</f>
        <v>6.0614999999999997</v>
      </c>
      <c r="G81" s="13">
        <f>D81*'KADRIPÄEV_Nädal_48_4.-9.klass'!G81/'KADRIPÄEV_Nädal_48_4.-9.klass'!D81</f>
        <v>0.75</v>
      </c>
      <c r="H81" s="13">
        <f>D81*'KADRIPÄEV_Nädal_48_4.-9.klass'!H81/'KADRIPÄEV_Nädal_48_4.-9.klass'!D81</f>
        <v>1.6</v>
      </c>
    </row>
    <row r="82" spans="1:8" ht="18.95" customHeight="1">
      <c r="A82" s="99"/>
      <c r="B82" s="10" t="str">
        <f>'KADRIPÄEV_Nädal_48_4.-9.klass'!B82</f>
        <v>Tee, suhkruta</v>
      </c>
      <c r="C82" s="126" t="str">
        <f>'KADRIPÄEV_Nädal_48_4.-9.klass'!C82</f>
        <v>Teepuru, vesi</v>
      </c>
      <c r="D82" s="16">
        <v>50</v>
      </c>
      <c r="E82" s="13">
        <f>D82*'KADRIPÄEV_Nädal_48_4.-9.klass'!E82/'KADRIPÄEV_Nädal_48_4.-9.klass'!D82</f>
        <v>0.2</v>
      </c>
      <c r="F82" s="13">
        <f>D82*'KADRIPÄEV_Nädal_48_4.-9.klass'!F82/'KADRIPÄEV_Nädal_48_4.-9.klass'!D82</f>
        <v>0</v>
      </c>
      <c r="G82" s="13">
        <f>D82*'KADRIPÄEV_Nädal_48_4.-9.klass'!G82/'KADRIPÄEV_Nädal_48_4.-9.klass'!D82</f>
        <v>0</v>
      </c>
      <c r="H82" s="13">
        <f>D82*'KADRIPÄEV_Nädal_48_4.-9.klass'!H82/'KADRIPÄEV_Nädal_48_4.-9.klass'!D82</f>
        <v>0.05</v>
      </c>
    </row>
    <row r="83" spans="1:8" ht="18.95" customHeight="1">
      <c r="A83" s="124"/>
      <c r="B83" s="10" t="str">
        <f>'KADRIPÄEV_Nädal_48_4.-9.klass'!B83</f>
        <v>Rukkileiva (3 sorti) - ja sepikutoodete valik(G)</v>
      </c>
      <c r="C83" s="126"/>
      <c r="D83" s="16">
        <v>30</v>
      </c>
      <c r="E83" s="13">
        <f>D83*'KADRIPÄEV_Nädal_48_4.-9.klass'!E83/'KADRIPÄEV_Nädal_48_4.-9.klass'!D83</f>
        <v>73.86</v>
      </c>
      <c r="F83" s="13">
        <f>D83*'KADRIPÄEV_Nädal_48_4.-9.klass'!F83/'KADRIPÄEV_Nädal_48_4.-9.klass'!D83</f>
        <v>15.69</v>
      </c>
      <c r="G83" s="13">
        <f>D83*'KADRIPÄEV_Nädal_48_4.-9.klass'!G83/'KADRIPÄEV_Nädal_48_4.-9.klass'!D83</f>
        <v>0.6</v>
      </c>
      <c r="H83" s="13">
        <f>D83*'KADRIPÄEV_Nädal_48_4.-9.klass'!H83/'KADRIPÄEV_Nädal_48_4.-9.klass'!D83</f>
        <v>2.145</v>
      </c>
    </row>
    <row r="84" spans="1:8" ht="18.95" customHeight="1">
      <c r="A84" s="124"/>
      <c r="B84" s="10" t="str">
        <f>'KADRIPÄEV_Nädal_48_4.-9.klass'!B84</f>
        <v>Õun (mahe)</v>
      </c>
      <c r="C84" s="126"/>
      <c r="D84" s="16">
        <v>50</v>
      </c>
      <c r="E84" s="13">
        <f>D84*'KADRIPÄEV_Nädal_48_4.-9.klass'!E84/'KADRIPÄEV_Nädal_48_4.-9.klass'!D84</f>
        <v>24.038</v>
      </c>
      <c r="F84" s="13">
        <f>D84*'KADRIPÄEV_Nädal_48_4.-9.klass'!F84/'KADRIPÄEV_Nädal_48_4.-9.klass'!D84</f>
        <v>6.74</v>
      </c>
      <c r="G84" s="13">
        <f>D84*'KADRIPÄEV_Nädal_48_4.-9.klass'!G84/'KADRIPÄEV_Nädal_48_4.-9.klass'!D84</f>
        <v>0</v>
      </c>
      <c r="H84" s="13">
        <f>D84*'KADRIPÄEV_Nädal_48_4.-9.klass'!H84/'KADRIPÄEV_Nädal_48_4.-9.klass'!D84</f>
        <v>0</v>
      </c>
    </row>
    <row r="85" spans="1:8" ht="18.95" customHeight="1">
      <c r="A85" s="324" t="s">
        <v>10</v>
      </c>
      <c r="B85" s="325"/>
      <c r="C85" s="326"/>
      <c r="D85" s="224"/>
      <c r="E85" s="44">
        <f>SUM(E71:E84)</f>
        <v>608.28725000000009</v>
      </c>
      <c r="F85" s="44">
        <f>SUM(F71:F84)</f>
        <v>96.668399999999977</v>
      </c>
      <c r="G85" s="44">
        <f>SUM(G71:G84)</f>
        <v>16.990300000000005</v>
      </c>
      <c r="H85" s="44">
        <f>SUM(H71:H84)</f>
        <v>21.635100000000001</v>
      </c>
    </row>
    <row r="86" spans="1:8" ht="18.95" customHeight="1">
      <c r="A86" s="300" t="s">
        <v>15</v>
      </c>
      <c r="B86" s="301"/>
      <c r="C86" s="301"/>
      <c r="D86" s="302"/>
      <c r="E86" s="222">
        <f>AVERAGE(E23,E40,E52,E69,E85)</f>
        <v>632.7114200000002</v>
      </c>
      <c r="F86" s="45">
        <f>AVERAGE(F23,F40,F52,F69,F85)</f>
        <v>88.06532857142858</v>
      </c>
      <c r="G86" s="45">
        <f>AVERAGE(G23,G40,G52,G69,G85)</f>
        <v>22.394110000000005</v>
      </c>
      <c r="H86" s="45">
        <f>AVERAGE(H23,H40,H52,H69,H85)</f>
        <v>22.36549047619048</v>
      </c>
    </row>
    <row r="87" spans="1:8" ht="18.95" customHeight="1">
      <c r="A87" s="226"/>
      <c r="B87" s="225"/>
      <c r="C87" s="303" t="s">
        <v>171</v>
      </c>
      <c r="D87" s="304"/>
      <c r="E87" s="223"/>
      <c r="F87" s="127">
        <f>(F86*4)/E86*100</f>
        <v>55.674878491321401</v>
      </c>
      <c r="G87" s="127">
        <f>(G86*9)/E86*100</f>
        <v>31.854489049683977</v>
      </c>
      <c r="H87" s="127">
        <f>(H86*4)/E86*100</f>
        <v>14.139457433020869</v>
      </c>
    </row>
    <row r="88" spans="1:8" ht="18.95" customHeight="1">
      <c r="A88" s="227"/>
      <c r="B88" s="273"/>
      <c r="C88" s="292" t="s">
        <v>165</v>
      </c>
      <c r="D88" s="293"/>
      <c r="E88" s="223" t="s">
        <v>190</v>
      </c>
      <c r="F88" s="127" t="s">
        <v>168</v>
      </c>
      <c r="G88" s="127" t="s">
        <v>169</v>
      </c>
      <c r="H88" s="127" t="s">
        <v>170</v>
      </c>
    </row>
    <row r="89" spans="1:8" ht="18.95" customHeight="1">
      <c r="A89" s="313" t="s">
        <v>16</v>
      </c>
      <c r="B89" s="313"/>
      <c r="C89" s="313"/>
      <c r="D89" s="313"/>
      <c r="E89" s="314"/>
      <c r="F89" s="314"/>
      <c r="G89" s="314"/>
      <c r="H89" s="314"/>
    </row>
    <row r="90" spans="1:8" ht="18.95" customHeight="1">
      <c r="A90" s="315" t="s">
        <v>146</v>
      </c>
      <c r="B90" s="316"/>
      <c r="C90" s="316"/>
      <c r="D90" s="316"/>
      <c r="E90" s="316"/>
      <c r="F90" s="316"/>
      <c r="G90" s="316"/>
      <c r="H90" s="317"/>
    </row>
    <row r="91" spans="1:8" ht="18.95" customHeight="1">
      <c r="A91" s="318" t="s">
        <v>193</v>
      </c>
      <c r="B91" s="319"/>
      <c r="C91" s="319"/>
      <c r="D91" s="319"/>
      <c r="E91" s="319"/>
      <c r="F91" s="319"/>
      <c r="G91" s="319"/>
      <c r="H91" s="320"/>
    </row>
    <row r="92" spans="1:8" ht="18.95" customHeight="1">
      <c r="A92" s="294" t="s">
        <v>189</v>
      </c>
      <c r="B92" s="295"/>
      <c r="C92" s="295"/>
      <c r="D92" s="295"/>
      <c r="E92" s="295"/>
      <c r="F92" s="295"/>
      <c r="G92" s="295"/>
      <c r="H92" s="296"/>
    </row>
    <row r="93" spans="1:8" ht="18.95" customHeight="1">
      <c r="A93" s="294" t="s">
        <v>147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154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7" t="s">
        <v>17</v>
      </c>
      <c r="B95" s="297"/>
      <c r="C95" s="297"/>
      <c r="D95" s="297"/>
      <c r="E95" s="297"/>
      <c r="F95" s="297"/>
      <c r="G95" s="297"/>
      <c r="H95" s="297"/>
    </row>
    <row r="96" spans="1:8" ht="18.95" customHeight="1">
      <c r="A96" s="164" t="s">
        <v>148</v>
      </c>
      <c r="B96" s="166" t="s">
        <v>149</v>
      </c>
      <c r="C96" s="166"/>
      <c r="D96" s="166"/>
      <c r="E96" s="167"/>
      <c r="F96" s="167"/>
      <c r="G96" s="167"/>
      <c r="H96" s="168"/>
    </row>
    <row r="97" spans="1:8" ht="18.95" customHeight="1">
      <c r="A97" s="165" t="s">
        <v>150</v>
      </c>
      <c r="B97" s="169" t="s">
        <v>151</v>
      </c>
      <c r="C97" s="169"/>
      <c r="D97" s="169"/>
      <c r="E97" s="170"/>
      <c r="F97" s="170"/>
      <c r="G97" s="170"/>
      <c r="H97" s="171"/>
    </row>
    <row r="98" spans="1:8" ht="18.95" customHeight="1">
      <c r="A98" s="172" t="s">
        <v>152</v>
      </c>
      <c r="B98" s="173" t="s">
        <v>153</v>
      </c>
      <c r="C98" s="173"/>
      <c r="D98" s="173"/>
      <c r="E98" s="174"/>
      <c r="F98" s="174"/>
      <c r="G98" s="174"/>
      <c r="H98" s="175"/>
    </row>
    <row r="99" spans="1:8" ht="15.75">
      <c r="A99" s="311" t="s">
        <v>18</v>
      </c>
      <c r="B99" s="311"/>
      <c r="C99" s="311"/>
      <c r="D99" s="311"/>
      <c r="E99" s="311"/>
      <c r="F99" s="311"/>
      <c r="G99" s="311"/>
      <c r="H99" s="311"/>
    </row>
    <row r="100" spans="1:8">
      <c r="A100" s="312" t="s">
        <v>194</v>
      </c>
      <c r="B100" s="312"/>
      <c r="C100" s="312"/>
      <c r="D100" s="312"/>
      <c r="E100" s="312"/>
      <c r="F100" s="312"/>
      <c r="G100" s="312"/>
      <c r="H100" s="312"/>
    </row>
  </sheetData>
  <mergeCells count="18">
    <mergeCell ref="A99:H99"/>
    <mergeCell ref="A100:H100"/>
    <mergeCell ref="A89:H89"/>
    <mergeCell ref="A90:H90"/>
    <mergeCell ref="A91:H91"/>
    <mergeCell ref="A92:H92"/>
    <mergeCell ref="A93:H93"/>
    <mergeCell ref="C88:D88"/>
    <mergeCell ref="A94:H94"/>
    <mergeCell ref="A95:H95"/>
    <mergeCell ref="A1:B5"/>
    <mergeCell ref="A6:B6"/>
    <mergeCell ref="A86:D86"/>
    <mergeCell ref="C87:D87"/>
    <mergeCell ref="A40:C40"/>
    <mergeCell ref="A23:C23"/>
    <mergeCell ref="A69:C69"/>
    <mergeCell ref="A85:C85"/>
  </mergeCells>
  <pageMargins left="0.7" right="0.7" top="0.75" bottom="0.75" header="0.3" footer="0.3"/>
  <pageSetup paperSize="9" scale="28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57B-1081-4F0E-B73C-76F0A09AAD51}">
  <sheetPr>
    <tabColor theme="9" tint="0.59999389629810485"/>
    <pageSetUpPr fitToPage="1"/>
  </sheetPr>
  <dimension ref="A1:W95"/>
  <sheetViews>
    <sheetView tabSelected="1" topLeftCell="A4" zoomScale="80" zoomScaleNormal="80" workbookViewId="0">
      <selection activeCell="C76" sqref="C76"/>
    </sheetView>
  </sheetViews>
  <sheetFormatPr defaultColWidth="9.25" defaultRowHeight="15"/>
  <cols>
    <col min="1" max="1" width="25.625" style="2" customWidth="1"/>
    <col min="2" max="2" width="55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">
        <v>195</v>
      </c>
      <c r="B7" s="96" t="s">
        <v>196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241"/>
      <c r="B9" s="132" t="s">
        <v>59</v>
      </c>
      <c r="C9" s="154" t="s">
        <v>275</v>
      </c>
      <c r="D9" s="242">
        <v>60</v>
      </c>
      <c r="E9" s="131">
        <v>78.455399999999983</v>
      </c>
      <c r="F9" s="131">
        <v>3.3329999999999997</v>
      </c>
      <c r="G9" s="131">
        <v>5.8139999999999992</v>
      </c>
      <c r="H9" s="131">
        <v>3.3377999999999997</v>
      </c>
    </row>
    <row r="10" spans="1:8" ht="30">
      <c r="A10" s="129" t="s">
        <v>9</v>
      </c>
      <c r="B10" s="181" t="s">
        <v>61</v>
      </c>
      <c r="C10" s="177" t="s">
        <v>176</v>
      </c>
      <c r="D10" s="242">
        <v>60</v>
      </c>
      <c r="E10" s="131">
        <v>79.441799999999986</v>
      </c>
      <c r="F10" s="131">
        <v>10.603799999999998</v>
      </c>
      <c r="G10" s="131">
        <v>2.7521999999999998</v>
      </c>
      <c r="H10" s="131">
        <v>3.8981999999999997</v>
      </c>
    </row>
    <row r="11" spans="1:8" ht="18.95" customHeight="1">
      <c r="A11" s="243"/>
      <c r="B11" s="132" t="s">
        <v>56</v>
      </c>
      <c r="C11" s="178" t="s">
        <v>126</v>
      </c>
      <c r="D11" s="185">
        <v>60</v>
      </c>
      <c r="E11" s="131">
        <v>48.359999999999992</v>
      </c>
      <c r="F11" s="131">
        <v>10.185</v>
      </c>
      <c r="G11" s="131">
        <v>0.3</v>
      </c>
      <c r="H11" s="131">
        <v>1.7849999999999999</v>
      </c>
    </row>
    <row r="12" spans="1:8" ht="18.95" customHeight="1">
      <c r="A12" s="180"/>
      <c r="B12" s="179" t="s">
        <v>115</v>
      </c>
      <c r="C12" s="130" t="s">
        <v>320</v>
      </c>
      <c r="D12" s="185">
        <v>60</v>
      </c>
      <c r="E12" s="131">
        <v>90.8</v>
      </c>
      <c r="F12" s="131">
        <v>15.8</v>
      </c>
      <c r="G12" s="131">
        <v>1.55</v>
      </c>
      <c r="H12" s="131">
        <v>2.74</v>
      </c>
    </row>
    <row r="13" spans="1:8" ht="18.95" customHeight="1">
      <c r="A13" s="180"/>
      <c r="B13" s="181" t="s">
        <v>60</v>
      </c>
      <c r="C13" s="178"/>
      <c r="D13" s="185">
        <v>50</v>
      </c>
      <c r="E13" s="131">
        <v>17.236499999999999</v>
      </c>
      <c r="F13" s="131">
        <v>4.5220000000000002</v>
      </c>
      <c r="G13" s="131">
        <v>0.1065</v>
      </c>
      <c r="H13" s="131">
        <v>0.31900000000000001</v>
      </c>
    </row>
    <row r="14" spans="1:8" ht="18.95" customHeight="1">
      <c r="A14" s="180"/>
      <c r="B14" s="203" t="s">
        <v>57</v>
      </c>
      <c r="C14" s="188" t="s">
        <v>127</v>
      </c>
      <c r="D14" s="185">
        <v>50</v>
      </c>
      <c r="E14" s="131">
        <v>20.9</v>
      </c>
      <c r="F14" s="131">
        <v>4.7975000000000003</v>
      </c>
      <c r="G14" s="131">
        <v>9.8500000000000004E-2</v>
      </c>
      <c r="H14" s="131">
        <v>0.85550000000000004</v>
      </c>
    </row>
    <row r="15" spans="1:8" ht="18.95" customHeight="1">
      <c r="A15" s="180"/>
      <c r="B15" s="278" t="s">
        <v>259</v>
      </c>
      <c r="C15" s="183"/>
      <c r="D15" s="244">
        <v>100</v>
      </c>
      <c r="E15" s="131">
        <v>43.9</v>
      </c>
      <c r="F15" s="131">
        <v>5.55</v>
      </c>
      <c r="G15" s="131">
        <v>0.3</v>
      </c>
      <c r="H15" s="131">
        <v>2.86</v>
      </c>
    </row>
    <row r="16" spans="1:8" ht="18.95" customHeight="1">
      <c r="A16" s="180"/>
      <c r="B16" s="176" t="s">
        <v>63</v>
      </c>
      <c r="C16" s="184" t="s">
        <v>145</v>
      </c>
      <c r="D16" s="185">
        <v>15</v>
      </c>
      <c r="E16" s="131">
        <v>91.315049999999999</v>
      </c>
      <c r="F16" s="131">
        <v>1.92</v>
      </c>
      <c r="G16" s="131">
        <v>7.7350499999999993</v>
      </c>
      <c r="H16" s="131">
        <v>4.2349499999999995</v>
      </c>
    </row>
    <row r="17" spans="1:23" ht="18.95" customHeight="1">
      <c r="A17" s="180"/>
      <c r="B17" s="181" t="s">
        <v>62</v>
      </c>
      <c r="C17" s="188" t="s">
        <v>204</v>
      </c>
      <c r="D17" s="185">
        <v>10</v>
      </c>
      <c r="E17" s="131">
        <v>4.1116999999999999</v>
      </c>
      <c r="F17" s="131">
        <v>0.54580000000000006</v>
      </c>
      <c r="G17" s="131">
        <v>4.9100000000000005E-2</v>
      </c>
      <c r="H17" s="131">
        <v>0.38</v>
      </c>
    </row>
    <row r="18" spans="1:23" ht="18.95" customHeight="1">
      <c r="A18" s="196" t="s">
        <v>45</v>
      </c>
      <c r="B18" s="186" t="s">
        <v>276</v>
      </c>
      <c r="C18" s="154"/>
      <c r="D18" s="133">
        <v>50</v>
      </c>
      <c r="E18" s="131">
        <v>28.195</v>
      </c>
      <c r="F18" s="131">
        <v>2.4375</v>
      </c>
      <c r="G18" s="131">
        <v>1.2849999999999999</v>
      </c>
      <c r="H18" s="131"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80"/>
      <c r="B19" s="181" t="s">
        <v>274</v>
      </c>
      <c r="C19" s="188" t="s">
        <v>205</v>
      </c>
      <c r="D19" s="245">
        <v>50</v>
      </c>
      <c r="E19" s="131">
        <v>37.372999999999998</v>
      </c>
      <c r="F19" s="131">
        <v>6.0614999999999997</v>
      </c>
      <c r="G19" s="131">
        <v>0.75</v>
      </c>
      <c r="H19" s="131"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80"/>
      <c r="B20" s="181" t="s">
        <v>65</v>
      </c>
      <c r="C20" s="188" t="s">
        <v>128</v>
      </c>
      <c r="D20" s="245">
        <v>50</v>
      </c>
      <c r="E20" s="131">
        <v>0.2</v>
      </c>
      <c r="F20" s="131">
        <v>0</v>
      </c>
      <c r="G20" s="131">
        <v>0</v>
      </c>
      <c r="H20" s="131"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80"/>
      <c r="B21" s="181" t="s">
        <v>277</v>
      </c>
      <c r="C21" s="188"/>
      <c r="D21" s="185">
        <v>50</v>
      </c>
      <c r="E21" s="131">
        <v>123.1</v>
      </c>
      <c r="F21" s="131">
        <v>26.15</v>
      </c>
      <c r="G21" s="131">
        <v>1</v>
      </c>
      <c r="H21" s="131"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29"/>
      <c r="B22" s="181" t="s">
        <v>73</v>
      </c>
      <c r="C22" s="188"/>
      <c r="D22" s="185">
        <v>50</v>
      </c>
      <c r="E22" s="131">
        <v>19.988</v>
      </c>
      <c r="F22" s="131">
        <v>5.97</v>
      </c>
      <c r="G22" s="131">
        <v>0</v>
      </c>
      <c r="H22" s="131"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8" t="s">
        <v>10</v>
      </c>
      <c r="B23" s="329"/>
      <c r="C23" s="330"/>
      <c r="D23" s="21"/>
      <c r="E23" s="69">
        <f>SUM(E9:E22)</f>
        <v>683.37644999999998</v>
      </c>
      <c r="F23" s="69">
        <f>SUM(F9:F22)</f>
        <v>97.876100000000008</v>
      </c>
      <c r="G23" s="69">
        <f>SUM(G9:G22)</f>
        <v>21.740349999999999</v>
      </c>
      <c r="H23" s="69">
        <f>SUM(H9:H22)</f>
        <v>27.505449999999996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5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190"/>
      <c r="B25" s="206" t="s">
        <v>323</v>
      </c>
      <c r="C25" s="191" t="s">
        <v>340</v>
      </c>
      <c r="D25" s="131">
        <v>125</v>
      </c>
      <c r="E25" s="131">
        <v>94.945000000000007</v>
      </c>
      <c r="F25" s="131">
        <v>7.86</v>
      </c>
      <c r="G25" s="131">
        <v>4.8337500000000002</v>
      </c>
      <c r="H25" s="131">
        <v>5.7487500000000002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129" t="s">
        <v>9</v>
      </c>
      <c r="B26" s="179" t="s">
        <v>324</v>
      </c>
      <c r="C26" s="191" t="s">
        <v>341</v>
      </c>
      <c r="D26" s="155">
        <v>125</v>
      </c>
      <c r="E26" s="131">
        <v>64.423749999999998</v>
      </c>
      <c r="F26" s="131">
        <v>13.89</v>
      </c>
      <c r="G26" s="131">
        <v>0.27124999999999999</v>
      </c>
      <c r="H26" s="131">
        <v>3.2512499999999998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.95" customHeight="1">
      <c r="A27" s="193"/>
      <c r="B27" s="181" t="s">
        <v>54</v>
      </c>
      <c r="C27" s="191"/>
      <c r="D27" s="133">
        <v>30</v>
      </c>
      <c r="E27" s="131">
        <v>35.520000000000003</v>
      </c>
      <c r="F27" s="131">
        <v>1.2299999999999998</v>
      </c>
      <c r="G27" s="131">
        <v>3</v>
      </c>
      <c r="H27" s="131">
        <v>0.89999999999999991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s="113" customFormat="1" ht="40.5" customHeight="1">
      <c r="A28" s="246"/>
      <c r="B28" s="132" t="s">
        <v>325</v>
      </c>
      <c r="C28" s="177" t="s">
        <v>342</v>
      </c>
      <c r="D28" s="133">
        <v>100</v>
      </c>
      <c r="E28" s="131">
        <v>170.625</v>
      </c>
      <c r="F28" s="131">
        <v>30.25</v>
      </c>
      <c r="G28" s="131">
        <v>4.3312499999999998</v>
      </c>
      <c r="H28" s="131">
        <v>2.3000000000000003</v>
      </c>
      <c r="I28" s="111"/>
    </row>
    <row r="29" spans="1:23" s="26" customFormat="1" ht="18">
      <c r="A29" s="190"/>
      <c r="B29" s="179" t="s">
        <v>72</v>
      </c>
      <c r="C29" s="177" t="s">
        <v>343</v>
      </c>
      <c r="D29" s="133">
        <v>100</v>
      </c>
      <c r="E29" s="131">
        <v>95.2</v>
      </c>
      <c r="F29" s="131">
        <v>15.9</v>
      </c>
      <c r="G29" s="131">
        <v>2.21</v>
      </c>
      <c r="H29" s="131">
        <v>2.75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231" t="s">
        <v>45</v>
      </c>
      <c r="B30" s="186" t="s">
        <v>276</v>
      </c>
      <c r="C30" s="154"/>
      <c r="D30" s="133">
        <v>50</v>
      </c>
      <c r="E30" s="131">
        <v>28.195</v>
      </c>
      <c r="F30" s="131">
        <v>2.4375</v>
      </c>
      <c r="G30" s="131">
        <v>1.2849999999999999</v>
      </c>
      <c r="H30" s="131">
        <v>1.72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190"/>
      <c r="B31" s="179" t="s">
        <v>64</v>
      </c>
      <c r="C31" s="215" t="s">
        <v>129</v>
      </c>
      <c r="D31" s="133">
        <v>50</v>
      </c>
      <c r="E31" s="131">
        <v>24.264399999999998</v>
      </c>
      <c r="F31" s="131">
        <v>5.891</v>
      </c>
      <c r="G31" s="131">
        <v>2.5000000000000001E-2</v>
      </c>
      <c r="H31" s="131">
        <v>0.18149999999999999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190"/>
      <c r="B32" s="179" t="s">
        <v>274</v>
      </c>
      <c r="C32" s="177" t="s">
        <v>205</v>
      </c>
      <c r="D32" s="133">
        <v>50</v>
      </c>
      <c r="E32" s="131">
        <v>37.372999999999998</v>
      </c>
      <c r="F32" s="131">
        <v>6.0614999999999997</v>
      </c>
      <c r="G32" s="131">
        <v>0.75</v>
      </c>
      <c r="H32" s="131">
        <v>1.6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193"/>
      <c r="B33" s="187" t="s">
        <v>65</v>
      </c>
      <c r="C33" s="195" t="s">
        <v>128</v>
      </c>
      <c r="D33" s="133">
        <v>50</v>
      </c>
      <c r="E33" s="131">
        <v>0.2</v>
      </c>
      <c r="F33" s="131">
        <v>0</v>
      </c>
      <c r="G33" s="131">
        <v>0</v>
      </c>
      <c r="H33" s="131">
        <v>0.05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193"/>
      <c r="B34" s="187" t="s">
        <v>277</v>
      </c>
      <c r="C34" s="195"/>
      <c r="D34" s="133">
        <v>50</v>
      </c>
      <c r="E34" s="131">
        <v>123.1</v>
      </c>
      <c r="F34" s="131">
        <v>26.15</v>
      </c>
      <c r="G34" s="131">
        <v>1</v>
      </c>
      <c r="H34" s="131">
        <v>3.5750000000000002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80"/>
      <c r="B35" s="181" t="s">
        <v>74</v>
      </c>
      <c r="C35" s="182"/>
      <c r="D35" s="133">
        <v>50</v>
      </c>
      <c r="E35" s="131">
        <v>24.038</v>
      </c>
      <c r="F35" s="131">
        <v>6.74</v>
      </c>
      <c r="G35" s="131">
        <v>0</v>
      </c>
      <c r="H35" s="131">
        <v>0</v>
      </c>
      <c r="J35" s="20"/>
      <c r="K35" s="20"/>
      <c r="L35" s="20"/>
      <c r="M35" s="20"/>
      <c r="N35" s="19"/>
      <c r="O35" s="20"/>
      <c r="P35" s="20"/>
    </row>
    <row r="36" spans="1:22" s="8" customFormat="1" ht="18.95" customHeight="1">
      <c r="A36" s="328" t="s">
        <v>10</v>
      </c>
      <c r="B36" s="329"/>
      <c r="C36" s="330"/>
      <c r="D36" s="21"/>
      <c r="E36" s="69">
        <f>SUM(E25:E35)</f>
        <v>697.88415000000009</v>
      </c>
      <c r="F36" s="69">
        <f>SUM(F25:F35)</f>
        <v>116.41000000000001</v>
      </c>
      <c r="G36" s="69">
        <f>SUM(G25:G35)</f>
        <v>17.706250000000004</v>
      </c>
      <c r="H36" s="69">
        <f>SUM(H25:H35)</f>
        <v>22.076500000000003</v>
      </c>
      <c r="O36" s="23"/>
      <c r="P36" s="23"/>
      <c r="Q36" s="23"/>
      <c r="R36" s="23"/>
      <c r="S36" s="23"/>
      <c r="T36" s="23"/>
      <c r="U36" s="23"/>
      <c r="V36" s="23"/>
    </row>
    <row r="37" spans="1:22" ht="50.1" customHeight="1">
      <c r="A37" s="5" t="s">
        <v>12</v>
      </c>
      <c r="B37" s="5" t="s">
        <v>2</v>
      </c>
      <c r="C37" s="5" t="s">
        <v>3</v>
      </c>
      <c r="D37" s="7" t="s">
        <v>4</v>
      </c>
      <c r="E37" s="7" t="s">
        <v>5</v>
      </c>
      <c r="F37" s="7" t="s">
        <v>6</v>
      </c>
      <c r="G37" s="7" t="s">
        <v>7</v>
      </c>
      <c r="H37" s="7" t="s">
        <v>8</v>
      </c>
      <c r="O37" s="20"/>
      <c r="P37" s="20"/>
      <c r="Q37" s="20"/>
      <c r="R37" s="20"/>
      <c r="S37" s="20"/>
      <c r="T37" s="20"/>
      <c r="U37" s="20"/>
      <c r="V37" s="20"/>
    </row>
    <row r="38" spans="1:22" s="8" customFormat="1" ht="18.95" customHeight="1">
      <c r="A38" s="234"/>
      <c r="B38" s="181" t="s">
        <v>66</v>
      </c>
      <c r="C38" s="177" t="s">
        <v>206</v>
      </c>
      <c r="D38" s="131">
        <v>90</v>
      </c>
      <c r="E38" s="131">
        <v>178.54740000000001</v>
      </c>
      <c r="F38" s="131">
        <v>10.588500000000002</v>
      </c>
      <c r="G38" s="131">
        <v>6.9695999999999998</v>
      </c>
      <c r="H38" s="131">
        <v>18.765899999999998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30">
      <c r="A39" s="129" t="s">
        <v>9</v>
      </c>
      <c r="B39" s="181" t="s">
        <v>67</v>
      </c>
      <c r="C39" s="177" t="s">
        <v>278</v>
      </c>
      <c r="D39" s="155">
        <v>50</v>
      </c>
      <c r="E39" s="131">
        <v>67.505499999999998</v>
      </c>
      <c r="F39" s="131">
        <v>10.576499999999999</v>
      </c>
      <c r="G39" s="131">
        <v>1.9424999999999999</v>
      </c>
      <c r="H39" s="131">
        <v>2.6345000000000001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ht="18.95" customHeight="1">
      <c r="A40" s="181"/>
      <c r="B40" s="132" t="s">
        <v>326</v>
      </c>
      <c r="C40" s="182" t="s">
        <v>305</v>
      </c>
      <c r="D40" s="133">
        <v>50</v>
      </c>
      <c r="E40" s="131">
        <v>58.889000000000003</v>
      </c>
      <c r="F40" s="131">
        <v>2.4904999999999999</v>
      </c>
      <c r="G40" s="131">
        <v>4.7949999999999999</v>
      </c>
      <c r="H40" s="131">
        <v>1.444</v>
      </c>
      <c r="J40" s="285"/>
      <c r="K40" s="286"/>
      <c r="L40" s="287"/>
      <c r="M40" s="288"/>
      <c r="N40" s="288"/>
      <c r="O40" s="288"/>
      <c r="P40" s="288"/>
      <c r="Q40" s="20"/>
      <c r="R40" s="20"/>
      <c r="S40" s="20"/>
      <c r="T40" s="20"/>
    </row>
    <row r="41" spans="1:22" s="8" customFormat="1" ht="18.95" customHeight="1">
      <c r="A41" s="234"/>
      <c r="B41" s="132" t="s">
        <v>68</v>
      </c>
      <c r="C41" s="177" t="s">
        <v>207</v>
      </c>
      <c r="D41" s="133">
        <v>60</v>
      </c>
      <c r="E41" s="131">
        <v>45.920400000000001</v>
      </c>
      <c r="F41" s="131">
        <v>9.5076000000000001</v>
      </c>
      <c r="G41" s="131">
        <v>0.36599999999999999</v>
      </c>
      <c r="H41" s="131">
        <v>1.4177999999999999</v>
      </c>
      <c r="J41" s="23"/>
      <c r="K41" s="23"/>
      <c r="L41" s="23"/>
      <c r="M41" s="23"/>
      <c r="N41" s="23"/>
      <c r="O41" s="23"/>
      <c r="P41" s="36"/>
      <c r="Q41" s="36"/>
      <c r="R41" s="36"/>
      <c r="S41" s="36"/>
      <c r="T41" s="23"/>
      <c r="U41" s="23"/>
      <c r="V41" s="23"/>
    </row>
    <row r="42" spans="1:22" s="8" customFormat="1" ht="18.95" customHeight="1">
      <c r="A42" s="234"/>
      <c r="B42" s="132" t="s">
        <v>79</v>
      </c>
      <c r="C42" s="177" t="s">
        <v>125</v>
      </c>
      <c r="D42" s="133">
        <v>60</v>
      </c>
      <c r="E42" s="131">
        <v>94.621200000000002</v>
      </c>
      <c r="F42" s="131">
        <v>16.125599999999999</v>
      </c>
      <c r="G42" s="131">
        <v>2.8451999999999997</v>
      </c>
      <c r="H42" s="131">
        <v>1.3662000000000001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18.95" customHeight="1">
      <c r="A43" s="181"/>
      <c r="B43" s="181" t="s">
        <v>69</v>
      </c>
      <c r="C43" s="195" t="s">
        <v>138</v>
      </c>
      <c r="D43" s="133">
        <v>50</v>
      </c>
      <c r="E43" s="131">
        <v>12.092000000000001</v>
      </c>
      <c r="F43" s="131">
        <v>2.78</v>
      </c>
      <c r="G43" s="131">
        <v>0.1</v>
      </c>
      <c r="H43" s="131">
        <v>0.55000000000000004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</row>
    <row r="44" spans="1:22" ht="18.95" customHeight="1">
      <c r="A44" s="181"/>
      <c r="B44" s="176" t="s">
        <v>327</v>
      </c>
      <c r="C44" s="182" t="s">
        <v>344</v>
      </c>
      <c r="D44" s="133">
        <v>50</v>
      </c>
      <c r="E44" s="131">
        <v>9.5150000000000006</v>
      </c>
      <c r="F44" s="131">
        <v>1.8399999999999999</v>
      </c>
      <c r="G44" s="131">
        <v>9.5000000000000001E-2</v>
      </c>
      <c r="H44" s="131">
        <v>0.625</v>
      </c>
    </row>
    <row r="45" spans="1:22" ht="18.95" customHeight="1">
      <c r="A45" s="181"/>
      <c r="B45" s="132" t="s">
        <v>260</v>
      </c>
      <c r="C45" s="182"/>
      <c r="D45" s="133">
        <v>100</v>
      </c>
      <c r="E45" s="131">
        <v>54</v>
      </c>
      <c r="F45" s="131">
        <v>7.77</v>
      </c>
      <c r="G45" s="131">
        <v>0.33</v>
      </c>
      <c r="H45" s="131">
        <v>2.86</v>
      </c>
    </row>
    <row r="46" spans="1:22" ht="18.95" customHeight="1">
      <c r="A46" s="181"/>
      <c r="B46" s="176" t="s">
        <v>63</v>
      </c>
      <c r="C46" s="184" t="s">
        <v>145</v>
      </c>
      <c r="D46" s="185">
        <v>15</v>
      </c>
      <c r="E46" s="131">
        <v>91.315049999999999</v>
      </c>
      <c r="F46" s="131">
        <v>1.92</v>
      </c>
      <c r="G46" s="131">
        <v>7.7350499999999993</v>
      </c>
      <c r="H46" s="131">
        <v>4.2349499999999995</v>
      </c>
    </row>
    <row r="47" spans="1:22" ht="18">
      <c r="A47" s="181"/>
      <c r="B47" s="181" t="s">
        <v>76</v>
      </c>
      <c r="C47" s="182" t="s">
        <v>144</v>
      </c>
      <c r="D47" s="133">
        <v>5</v>
      </c>
      <c r="E47" s="131">
        <v>32.189399999999999</v>
      </c>
      <c r="F47" s="131">
        <v>9.7050000000000011E-2</v>
      </c>
      <c r="G47" s="131">
        <v>3.5305500000000003</v>
      </c>
      <c r="H47" s="131">
        <v>1.3550000000000001E-2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2" ht="18.95" customHeight="1">
      <c r="A48" s="129" t="s">
        <v>45</v>
      </c>
      <c r="B48" s="186" t="s">
        <v>276</v>
      </c>
      <c r="C48" s="154"/>
      <c r="D48" s="133">
        <v>50</v>
      </c>
      <c r="E48" s="131">
        <v>28.195</v>
      </c>
      <c r="F48" s="131">
        <v>2.4375</v>
      </c>
      <c r="G48" s="131">
        <v>1.2849999999999999</v>
      </c>
      <c r="H48" s="131">
        <v>1.72</v>
      </c>
    </row>
    <row r="49" spans="1:15" ht="18.95" customHeight="1">
      <c r="A49" s="197"/>
      <c r="B49" s="179" t="s">
        <v>255</v>
      </c>
      <c r="C49" s="177" t="s">
        <v>205</v>
      </c>
      <c r="D49" s="133">
        <v>25</v>
      </c>
      <c r="E49" s="131">
        <v>18.686499999999999</v>
      </c>
      <c r="F49" s="131">
        <v>3.0307499999999998</v>
      </c>
      <c r="G49" s="131">
        <v>0.375</v>
      </c>
      <c r="H49" s="131">
        <v>0.8</v>
      </c>
    </row>
    <row r="50" spans="1:15" ht="18.95" customHeight="1">
      <c r="A50" s="197"/>
      <c r="B50" s="179" t="s">
        <v>65</v>
      </c>
      <c r="C50" s="182" t="s">
        <v>128</v>
      </c>
      <c r="D50" s="133">
        <v>50</v>
      </c>
      <c r="E50" s="131">
        <v>0.2</v>
      </c>
      <c r="F50" s="131">
        <v>0</v>
      </c>
      <c r="G50" s="131">
        <v>0</v>
      </c>
      <c r="H50" s="131">
        <v>0.05</v>
      </c>
    </row>
    <row r="51" spans="1:15" ht="18.95" customHeight="1">
      <c r="A51" s="198"/>
      <c r="B51" s="179" t="s">
        <v>277</v>
      </c>
      <c r="C51" s="182"/>
      <c r="D51" s="133">
        <v>50</v>
      </c>
      <c r="E51" s="131">
        <v>123.1</v>
      </c>
      <c r="F51" s="131">
        <v>26.15</v>
      </c>
      <c r="G51" s="131">
        <v>1</v>
      </c>
      <c r="H51" s="131">
        <v>3.5750000000000002</v>
      </c>
    </row>
    <row r="52" spans="1:15" ht="18.95" customHeight="1">
      <c r="A52" s="198"/>
      <c r="B52" s="181" t="s">
        <v>73</v>
      </c>
      <c r="C52" s="188"/>
      <c r="D52" s="185">
        <v>50</v>
      </c>
      <c r="E52" s="131">
        <v>19.988</v>
      </c>
      <c r="F52" s="131">
        <v>5.97</v>
      </c>
      <c r="G52" s="131">
        <v>0</v>
      </c>
      <c r="H52" s="131">
        <v>0.15</v>
      </c>
    </row>
    <row r="53" spans="1:15" s="8" customFormat="1" ht="18.95" customHeight="1">
      <c r="A53" s="328" t="s">
        <v>10</v>
      </c>
      <c r="B53" s="329"/>
      <c r="C53" s="330"/>
      <c r="D53" s="21"/>
      <c r="E53" s="69">
        <f>SUM(E38:E52)</f>
        <v>834.76445000000012</v>
      </c>
      <c r="F53" s="69">
        <f t="shared" ref="F53:H53" si="0">SUM(F38:F52)</f>
        <v>101.28399999999999</v>
      </c>
      <c r="G53" s="69">
        <f t="shared" si="0"/>
        <v>31.368899999999996</v>
      </c>
      <c r="H53" s="69">
        <f t="shared" si="0"/>
        <v>40.20689999999999</v>
      </c>
      <c r="J53" s="31"/>
      <c r="K53" s="32"/>
      <c r="L53" s="32"/>
      <c r="M53" s="32"/>
      <c r="N53" s="32"/>
      <c r="O53" s="32"/>
    </row>
    <row r="54" spans="1:15" ht="50.1" customHeight="1">
      <c r="A54" s="5" t="s">
        <v>13</v>
      </c>
      <c r="B54" s="5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15" ht="30.75">
      <c r="A55" s="190"/>
      <c r="B55" s="206" t="s">
        <v>130</v>
      </c>
      <c r="C55" s="154" t="s">
        <v>178</v>
      </c>
      <c r="D55" s="131">
        <v>125</v>
      </c>
      <c r="E55" s="131">
        <v>79.828749999999999</v>
      </c>
      <c r="F55" s="131">
        <v>9.0849999999999991</v>
      </c>
      <c r="G55" s="131">
        <v>3.61625</v>
      </c>
      <c r="H55" s="131">
        <v>3.7</v>
      </c>
    </row>
    <row r="56" spans="1:15" ht="18">
      <c r="A56" s="129" t="s">
        <v>9</v>
      </c>
      <c r="B56" s="181" t="s">
        <v>71</v>
      </c>
      <c r="C56" s="154" t="s">
        <v>208</v>
      </c>
      <c r="D56" s="155">
        <v>125</v>
      </c>
      <c r="E56" s="131">
        <v>54.267499999999998</v>
      </c>
      <c r="F56" s="131">
        <v>8.6550000000000011</v>
      </c>
      <c r="G56" s="131">
        <v>2.0075000000000003</v>
      </c>
      <c r="H56" s="131">
        <v>1.2675000000000001</v>
      </c>
    </row>
    <row r="57" spans="1:15" ht="18">
      <c r="A57" s="193"/>
      <c r="B57" s="181" t="s">
        <v>233</v>
      </c>
      <c r="C57" s="177" t="s">
        <v>237</v>
      </c>
      <c r="D57" s="133">
        <v>100</v>
      </c>
      <c r="E57" s="131">
        <v>85.625</v>
      </c>
      <c r="F57" s="131">
        <v>16.6875</v>
      </c>
      <c r="G57" s="131">
        <v>1.3187500000000001</v>
      </c>
      <c r="H57" s="131">
        <v>1.6500000000000004</v>
      </c>
    </row>
    <row r="58" spans="1:15" ht="18">
      <c r="A58" s="193"/>
      <c r="B58" s="176" t="s">
        <v>328</v>
      </c>
      <c r="C58" s="154" t="s">
        <v>345</v>
      </c>
      <c r="D58" s="133">
        <v>80</v>
      </c>
      <c r="E58" s="131">
        <v>238.79040000000001</v>
      </c>
      <c r="F58" s="131">
        <v>27.660000000000004</v>
      </c>
      <c r="G58" s="131">
        <v>13.124000000000002</v>
      </c>
      <c r="H58" s="131">
        <v>3.8656000000000001</v>
      </c>
    </row>
    <row r="59" spans="1:15" ht="18">
      <c r="A59" s="232" t="s">
        <v>45</v>
      </c>
      <c r="B59" s="186" t="s">
        <v>276</v>
      </c>
      <c r="C59" s="154"/>
      <c r="D59" s="133">
        <v>50</v>
      </c>
      <c r="E59" s="131">
        <v>28.195</v>
      </c>
      <c r="F59" s="131">
        <v>2.4375</v>
      </c>
      <c r="G59" s="131">
        <v>1.2849999999999999</v>
      </c>
      <c r="H59" s="131">
        <v>1.72</v>
      </c>
      <c r="J59" s="31"/>
      <c r="K59" s="32"/>
      <c r="L59" s="32"/>
      <c r="M59" s="32"/>
      <c r="N59" s="32"/>
      <c r="O59" s="32"/>
    </row>
    <row r="60" spans="1:15" ht="18.95" customHeight="1">
      <c r="A60" s="193"/>
      <c r="B60" s="186" t="s">
        <v>64</v>
      </c>
      <c r="C60" s="182" t="s">
        <v>129</v>
      </c>
      <c r="D60" s="133">
        <v>50</v>
      </c>
      <c r="E60" s="131">
        <v>24.264399999999998</v>
      </c>
      <c r="F60" s="131">
        <v>5.891</v>
      </c>
      <c r="G60" s="131">
        <v>2.5000000000000001E-2</v>
      </c>
      <c r="H60" s="131">
        <v>0.18149999999999999</v>
      </c>
      <c r="J60" s="31"/>
      <c r="K60" s="32"/>
      <c r="L60" s="32"/>
      <c r="M60" s="32"/>
      <c r="N60" s="32"/>
      <c r="O60" s="32"/>
    </row>
    <row r="61" spans="1:15" ht="18.95" customHeight="1">
      <c r="A61" s="197"/>
      <c r="B61" s="186" t="s">
        <v>274</v>
      </c>
      <c r="C61" s="177" t="s">
        <v>209</v>
      </c>
      <c r="D61" s="133">
        <v>50</v>
      </c>
      <c r="E61" s="131">
        <v>37.372999999999998</v>
      </c>
      <c r="F61" s="131">
        <v>6.0614999999999997</v>
      </c>
      <c r="G61" s="131">
        <v>0.75</v>
      </c>
      <c r="H61" s="131">
        <v>1.6</v>
      </c>
    </row>
    <row r="62" spans="1:15" ht="18.95" customHeight="1">
      <c r="A62" s="197"/>
      <c r="B62" s="186" t="s">
        <v>65</v>
      </c>
      <c r="C62" s="182" t="s">
        <v>128</v>
      </c>
      <c r="D62" s="133">
        <v>50</v>
      </c>
      <c r="E62" s="131">
        <v>0.2</v>
      </c>
      <c r="F62" s="131">
        <v>0</v>
      </c>
      <c r="G62" s="131">
        <v>0</v>
      </c>
      <c r="H62" s="131">
        <v>0.05</v>
      </c>
    </row>
    <row r="63" spans="1:15" ht="18.95" customHeight="1">
      <c r="A63" s="197"/>
      <c r="B63" s="186" t="s">
        <v>277</v>
      </c>
      <c r="C63" s="154"/>
      <c r="D63" s="133">
        <v>50</v>
      </c>
      <c r="E63" s="131">
        <v>123.1</v>
      </c>
      <c r="F63" s="131">
        <v>26.15</v>
      </c>
      <c r="G63" s="131">
        <v>1</v>
      </c>
      <c r="H63" s="131">
        <v>3.5750000000000002</v>
      </c>
    </row>
    <row r="64" spans="1:15" ht="18.95" customHeight="1">
      <c r="A64" s="197"/>
      <c r="B64" s="181" t="s">
        <v>74</v>
      </c>
      <c r="C64" s="182"/>
      <c r="D64" s="133">
        <v>50</v>
      </c>
      <c r="E64" s="131">
        <v>24.038</v>
      </c>
      <c r="F64" s="131">
        <v>6.74</v>
      </c>
      <c r="G64" s="131">
        <v>0</v>
      </c>
      <c r="H64" s="131">
        <v>0</v>
      </c>
    </row>
    <row r="65" spans="1:12" ht="18.95" customHeight="1">
      <c r="A65" s="321" t="s">
        <v>10</v>
      </c>
      <c r="B65" s="322"/>
      <c r="C65" s="323"/>
      <c r="D65" s="21"/>
      <c r="E65" s="69">
        <f>SUM(E55:E64)</f>
        <v>695.68205000000012</v>
      </c>
      <c r="F65" s="69">
        <f>SUM(F55:F64)</f>
        <v>109.36749999999999</v>
      </c>
      <c r="G65" s="69">
        <f>SUM(G55:G64)</f>
        <v>23.126500000000004</v>
      </c>
      <c r="H65" s="69">
        <f>SUM(H55:H64)</f>
        <v>17.6096</v>
      </c>
    </row>
    <row r="66" spans="1:12" ht="50.1" customHeight="1">
      <c r="A66" s="5" t="s">
        <v>14</v>
      </c>
      <c r="B66" s="5" t="s">
        <v>2</v>
      </c>
      <c r="C66" s="5" t="s">
        <v>3</v>
      </c>
      <c r="D66" s="7" t="s">
        <v>4</v>
      </c>
      <c r="E66" s="7" t="s">
        <v>5</v>
      </c>
      <c r="F66" s="7" t="s">
        <v>6</v>
      </c>
      <c r="G66" s="7" t="s">
        <v>7</v>
      </c>
      <c r="H66" s="7" t="s">
        <v>8</v>
      </c>
    </row>
    <row r="67" spans="1:12" ht="30.75">
      <c r="A67" s="234"/>
      <c r="B67" s="179" t="s">
        <v>329</v>
      </c>
      <c r="C67" s="177" t="s">
        <v>346</v>
      </c>
      <c r="D67" s="131">
        <v>100</v>
      </c>
      <c r="E67" s="131">
        <v>169.762</v>
      </c>
      <c r="F67" s="131">
        <v>22.108000000000001</v>
      </c>
      <c r="G67" s="131">
        <v>5.4219999999999997</v>
      </c>
      <c r="H67" s="131">
        <v>9.0990000000000002</v>
      </c>
    </row>
    <row r="68" spans="1:12" ht="30.75">
      <c r="A68" s="129" t="s">
        <v>9</v>
      </c>
      <c r="B68" s="247" t="s">
        <v>330</v>
      </c>
      <c r="C68" s="213" t="s">
        <v>347</v>
      </c>
      <c r="D68" s="155">
        <v>100</v>
      </c>
      <c r="E68" s="131">
        <v>150.346</v>
      </c>
      <c r="F68" s="131">
        <v>22.748000000000001</v>
      </c>
      <c r="G68" s="131">
        <v>4.6379999999999999</v>
      </c>
      <c r="H68" s="131">
        <v>5.4390000000000001</v>
      </c>
    </row>
    <row r="69" spans="1:12" ht="18">
      <c r="A69" s="176"/>
      <c r="B69" s="210" t="s">
        <v>75</v>
      </c>
      <c r="C69" s="184" t="s">
        <v>131</v>
      </c>
      <c r="D69" s="133">
        <v>50</v>
      </c>
      <c r="E69" s="131">
        <v>29.006</v>
      </c>
      <c r="F69" s="131">
        <v>3.7124999999999999</v>
      </c>
      <c r="G69" s="131">
        <v>1.62</v>
      </c>
      <c r="H69" s="131">
        <v>0.53500000000000003</v>
      </c>
    </row>
    <row r="70" spans="1:12" ht="18.95" customHeight="1">
      <c r="A70" s="234"/>
      <c r="B70" s="179" t="s">
        <v>70</v>
      </c>
      <c r="C70" s="177" t="s">
        <v>177</v>
      </c>
      <c r="D70" s="133">
        <v>50</v>
      </c>
      <c r="E70" s="131">
        <v>17.598500000000001</v>
      </c>
      <c r="F70" s="131">
        <v>3.2825000000000002</v>
      </c>
      <c r="G70" s="131">
        <v>0.54400000000000004</v>
      </c>
      <c r="H70" s="131">
        <v>0.38950000000000001</v>
      </c>
    </row>
    <row r="71" spans="1:12" ht="18.95" customHeight="1">
      <c r="A71" s="234"/>
      <c r="B71" s="180" t="s">
        <v>81</v>
      </c>
      <c r="C71" s="177" t="s">
        <v>133</v>
      </c>
      <c r="D71" s="133">
        <v>50</v>
      </c>
      <c r="E71" s="131">
        <v>11.15</v>
      </c>
      <c r="F71" s="131">
        <v>1.9750000000000001</v>
      </c>
      <c r="G71" s="131">
        <v>5.000000000000001E-2</v>
      </c>
      <c r="H71" s="131">
        <v>0.37500000000000006</v>
      </c>
    </row>
    <row r="72" spans="1:12" ht="18.95" customHeight="1">
      <c r="A72" s="234"/>
      <c r="B72" s="180" t="s">
        <v>261</v>
      </c>
      <c r="C72" s="177" t="s">
        <v>262</v>
      </c>
      <c r="D72" s="133">
        <v>100</v>
      </c>
      <c r="E72" s="131">
        <v>43.2</v>
      </c>
      <c r="F72" s="131">
        <v>6.13</v>
      </c>
      <c r="G72" s="131">
        <v>0.6</v>
      </c>
      <c r="H72" s="131">
        <v>1.8</v>
      </c>
    </row>
    <row r="73" spans="1:12" ht="18.95" customHeight="1">
      <c r="A73" s="239"/>
      <c r="B73" s="176" t="s">
        <v>63</v>
      </c>
      <c r="C73" s="184" t="s">
        <v>145</v>
      </c>
      <c r="D73" s="185">
        <v>15</v>
      </c>
      <c r="E73" s="131">
        <v>91.315049999999999</v>
      </c>
      <c r="F73" s="131">
        <v>1.92</v>
      </c>
      <c r="G73" s="131">
        <v>7.7350499999999993</v>
      </c>
      <c r="H73" s="131">
        <v>4.2349499999999995</v>
      </c>
      <c r="I73" s="18"/>
      <c r="J73" s="18"/>
      <c r="K73" s="18"/>
      <c r="L73" s="18"/>
    </row>
    <row r="74" spans="1:12" ht="18">
      <c r="A74" s="234"/>
      <c r="B74" s="181" t="s">
        <v>76</v>
      </c>
      <c r="C74" s="182" t="s">
        <v>144</v>
      </c>
      <c r="D74" s="133">
        <v>5</v>
      </c>
      <c r="E74" s="131">
        <v>32.189399999999999</v>
      </c>
      <c r="F74" s="131">
        <v>9.7050000000000011E-2</v>
      </c>
      <c r="G74" s="131">
        <v>3.5305500000000003</v>
      </c>
      <c r="H74" s="131">
        <v>1.3550000000000001E-2</v>
      </c>
    </row>
    <row r="75" spans="1:12" ht="18.95" customHeight="1">
      <c r="A75" s="129" t="s">
        <v>45</v>
      </c>
      <c r="B75" s="186" t="s">
        <v>276</v>
      </c>
      <c r="C75" s="154"/>
      <c r="D75" s="133">
        <v>50</v>
      </c>
      <c r="E75" s="131">
        <v>28.195</v>
      </c>
      <c r="F75" s="131">
        <v>2.4375</v>
      </c>
      <c r="G75" s="131">
        <v>1.2849999999999999</v>
      </c>
      <c r="H75" s="131">
        <v>1.72</v>
      </c>
    </row>
    <row r="76" spans="1:12" ht="18.95" customHeight="1">
      <c r="A76" s="239"/>
      <c r="B76" s="187" t="s">
        <v>274</v>
      </c>
      <c r="C76" s="177" t="s">
        <v>210</v>
      </c>
      <c r="D76" s="133">
        <v>25</v>
      </c>
      <c r="E76" s="131">
        <v>18.686499999999999</v>
      </c>
      <c r="F76" s="131">
        <v>3.0307499999999998</v>
      </c>
      <c r="G76" s="131">
        <v>0.375</v>
      </c>
      <c r="H76" s="131">
        <v>0.8</v>
      </c>
    </row>
    <row r="77" spans="1:12" ht="18.95" customHeight="1">
      <c r="A77" s="180"/>
      <c r="B77" s="187" t="s">
        <v>65</v>
      </c>
      <c r="C77" s="182" t="s">
        <v>128</v>
      </c>
      <c r="D77" s="133">
        <v>50</v>
      </c>
      <c r="E77" s="131">
        <v>0.2</v>
      </c>
      <c r="F77" s="131">
        <v>0</v>
      </c>
      <c r="G77" s="131">
        <v>0</v>
      </c>
      <c r="H77" s="131">
        <v>0.05</v>
      </c>
    </row>
    <row r="78" spans="1:12" ht="18.95" customHeight="1">
      <c r="A78" s="197"/>
      <c r="B78" s="179" t="s">
        <v>277</v>
      </c>
      <c r="C78" s="195"/>
      <c r="D78" s="133">
        <v>50</v>
      </c>
      <c r="E78" s="131">
        <v>123.1</v>
      </c>
      <c r="F78" s="131">
        <v>26.15</v>
      </c>
      <c r="G78" s="131">
        <v>1</v>
      </c>
      <c r="H78" s="131">
        <v>3.5750000000000002</v>
      </c>
    </row>
    <row r="79" spans="1:12" ht="18.95" customHeight="1">
      <c r="A79" s="197"/>
      <c r="B79" s="181" t="s">
        <v>73</v>
      </c>
      <c r="C79" s="188"/>
      <c r="D79" s="185">
        <v>50</v>
      </c>
      <c r="E79" s="131">
        <v>19.988</v>
      </c>
      <c r="F79" s="131">
        <v>5.97</v>
      </c>
      <c r="G79" s="131">
        <v>0</v>
      </c>
      <c r="H79" s="131">
        <v>0.15</v>
      </c>
    </row>
    <row r="80" spans="1:12" ht="18.95" customHeight="1">
      <c r="A80" s="324" t="s">
        <v>10</v>
      </c>
      <c r="B80" s="325"/>
      <c r="C80" s="326"/>
      <c r="D80" s="224"/>
      <c r="E80" s="221">
        <f>SUM(E67:E79)</f>
        <v>734.7364500000001</v>
      </c>
      <c r="F80" s="221">
        <f>SUM(F67:F79)</f>
        <v>99.561299999999989</v>
      </c>
      <c r="G80" s="221">
        <f>SUM(G67:G79)</f>
        <v>26.799600000000002</v>
      </c>
      <c r="H80" s="221">
        <f>SUM(H67:H79)</f>
        <v>28.180999999999997</v>
      </c>
    </row>
    <row r="81" spans="1:8" ht="18.95" customHeight="1">
      <c r="A81" s="300" t="s">
        <v>15</v>
      </c>
      <c r="B81" s="301"/>
      <c r="C81" s="301"/>
      <c r="D81" s="302"/>
      <c r="E81" s="222">
        <f>AVERAGE(E23,E36,E53,E65,E80)</f>
        <v>729.28871000000015</v>
      </c>
      <c r="F81" s="45">
        <f>AVERAGE(F23,F36,F53,F65,F80)</f>
        <v>104.89978000000001</v>
      </c>
      <c r="G81" s="45">
        <f>AVERAGE(G23,G36,G53,G65,G80)</f>
        <v>24.148320000000002</v>
      </c>
      <c r="H81" s="45">
        <f>AVERAGE(H23,H36,H53,H65,H80)</f>
        <v>27.11589</v>
      </c>
    </row>
    <row r="82" spans="1:8" ht="18.95" customHeight="1">
      <c r="A82" s="226"/>
      <c r="B82" s="225"/>
      <c r="C82" s="303" t="s">
        <v>164</v>
      </c>
      <c r="D82" s="304"/>
      <c r="E82" s="223"/>
      <c r="F82" s="127">
        <f>(F81*4)/E81*100</f>
        <v>57.535392259123263</v>
      </c>
      <c r="G82" s="127">
        <f>(G81*9)/E81*100</f>
        <v>29.80093850623301</v>
      </c>
      <c r="H82" s="127">
        <f>(H81*4)/E81*100</f>
        <v>14.87251324650288</v>
      </c>
    </row>
    <row r="83" spans="1:8" ht="18.95" customHeight="1">
      <c r="A83" s="227"/>
      <c r="B83" s="228"/>
      <c r="C83" s="327" t="s">
        <v>165</v>
      </c>
      <c r="D83" s="293"/>
      <c r="E83" s="223" t="s">
        <v>167</v>
      </c>
      <c r="F83" s="127" t="s">
        <v>168</v>
      </c>
      <c r="G83" s="127" t="s">
        <v>169</v>
      </c>
      <c r="H83" s="127" t="s">
        <v>170</v>
      </c>
    </row>
    <row r="84" spans="1:8" ht="18.95" customHeight="1">
      <c r="A84" s="313" t="s">
        <v>16</v>
      </c>
      <c r="B84" s="313"/>
      <c r="C84" s="313"/>
      <c r="D84" s="313"/>
      <c r="E84" s="314"/>
      <c r="F84" s="314"/>
      <c r="G84" s="314"/>
      <c r="H84" s="314"/>
    </row>
    <row r="85" spans="1:8" ht="18.95" customHeight="1">
      <c r="A85" s="315" t="s">
        <v>146</v>
      </c>
      <c r="B85" s="316"/>
      <c r="C85" s="316"/>
      <c r="D85" s="316"/>
      <c r="E85" s="316"/>
      <c r="F85" s="316"/>
      <c r="G85" s="316"/>
      <c r="H85" s="317"/>
    </row>
    <row r="86" spans="1:8" ht="18.95" customHeight="1">
      <c r="A86" s="318" t="s">
        <v>193</v>
      </c>
      <c r="B86" s="319"/>
      <c r="C86" s="319"/>
      <c r="D86" s="319"/>
      <c r="E86" s="319"/>
      <c r="F86" s="319"/>
      <c r="G86" s="319"/>
      <c r="H86" s="320"/>
    </row>
    <row r="87" spans="1:8" ht="18.95" customHeight="1">
      <c r="A87" s="294" t="s">
        <v>187</v>
      </c>
      <c r="B87" s="295"/>
      <c r="C87" s="295"/>
      <c r="D87" s="295"/>
      <c r="E87" s="295"/>
      <c r="F87" s="295"/>
      <c r="G87" s="295"/>
      <c r="H87" s="296"/>
    </row>
    <row r="88" spans="1:8" ht="18.95" customHeight="1">
      <c r="A88" s="294" t="s">
        <v>147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154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7" t="s">
        <v>17</v>
      </c>
      <c r="B90" s="297"/>
      <c r="C90" s="297"/>
      <c r="D90" s="297"/>
      <c r="E90" s="297"/>
      <c r="F90" s="297"/>
      <c r="G90" s="297"/>
      <c r="H90" s="297"/>
    </row>
    <row r="91" spans="1:8" ht="18.95" customHeight="1">
      <c r="A91" s="164" t="s">
        <v>148</v>
      </c>
      <c r="B91" s="166" t="s">
        <v>149</v>
      </c>
      <c r="C91" s="166"/>
      <c r="D91" s="166"/>
      <c r="E91" s="167"/>
      <c r="F91" s="167"/>
      <c r="G91" s="167"/>
      <c r="H91" s="168"/>
    </row>
    <row r="92" spans="1:8" ht="18.95" customHeight="1">
      <c r="A92" s="165" t="s">
        <v>150</v>
      </c>
      <c r="B92" s="169" t="s">
        <v>151</v>
      </c>
      <c r="C92" s="169"/>
      <c r="D92" s="169"/>
      <c r="E92" s="170"/>
      <c r="F92" s="170"/>
      <c r="G92" s="170"/>
      <c r="H92" s="171"/>
    </row>
    <row r="93" spans="1:8" ht="18.95" customHeight="1">
      <c r="A93" s="172" t="s">
        <v>152</v>
      </c>
      <c r="B93" s="173" t="s">
        <v>153</v>
      </c>
      <c r="C93" s="173"/>
      <c r="D93" s="173"/>
      <c r="E93" s="174"/>
      <c r="F93" s="174"/>
      <c r="G93" s="174"/>
      <c r="H93" s="175"/>
    </row>
    <row r="94" spans="1:8" ht="18.95" customHeight="1">
      <c r="A94" s="311" t="s">
        <v>18</v>
      </c>
      <c r="B94" s="311"/>
      <c r="C94" s="311"/>
      <c r="D94" s="311"/>
      <c r="E94" s="311"/>
      <c r="F94" s="311"/>
      <c r="G94" s="311"/>
      <c r="H94" s="311"/>
    </row>
    <row r="95" spans="1:8" ht="18.95" customHeight="1">
      <c r="A95" s="312" t="s">
        <v>194</v>
      </c>
      <c r="B95" s="312"/>
      <c r="C95" s="312"/>
      <c r="D95" s="312"/>
      <c r="E95" s="312"/>
      <c r="F95" s="312"/>
      <c r="G95" s="312"/>
      <c r="H95" s="312"/>
    </row>
  </sheetData>
  <mergeCells count="19">
    <mergeCell ref="A90:H90"/>
    <mergeCell ref="A94:H94"/>
    <mergeCell ref="A95:H95"/>
    <mergeCell ref="A85:H85"/>
    <mergeCell ref="A86:H86"/>
    <mergeCell ref="A87:H87"/>
    <mergeCell ref="A88:H88"/>
    <mergeCell ref="A89:H89"/>
    <mergeCell ref="A84:H84"/>
    <mergeCell ref="A1:B5"/>
    <mergeCell ref="A6:B6"/>
    <mergeCell ref="A81:D81"/>
    <mergeCell ref="C82:D82"/>
    <mergeCell ref="C83:D83"/>
    <mergeCell ref="A23:C23"/>
    <mergeCell ref="A36:C36"/>
    <mergeCell ref="A53:C53"/>
    <mergeCell ref="A65:C65"/>
    <mergeCell ref="A80:C80"/>
  </mergeCells>
  <pageMargins left="0.7" right="0.7" top="0.75" bottom="0.75" header="0.3" footer="0.3"/>
  <pageSetup paperSize="9" scale="2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A9F4-72DC-40FA-91ED-1C67058D9D6D}">
  <sheetPr>
    <tabColor theme="9" tint="0.59999389629810485"/>
    <pageSetUpPr fitToPage="1"/>
  </sheetPr>
  <dimension ref="A1:W101"/>
  <sheetViews>
    <sheetView zoomScale="80" zoomScaleNormal="80" workbookViewId="0">
      <selection activeCell="C67" sqref="C67"/>
    </sheetView>
  </sheetViews>
  <sheetFormatPr defaultColWidth="9.25" defaultRowHeight="15"/>
  <cols>
    <col min="1" max="1" width="25.625" style="2" customWidth="1"/>
    <col min="2" max="2" width="60.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331" t="e" vm="1">
        <v>#VALUE!</v>
      </c>
      <c r="B1" s="331"/>
      <c r="C1" s="114"/>
      <c r="D1" s="112"/>
      <c r="E1" s="112"/>
      <c r="F1" s="112"/>
      <c r="G1" s="112"/>
      <c r="H1" s="112"/>
    </row>
    <row r="2" spans="1:8" ht="18.95" customHeight="1">
      <c r="A2" s="331"/>
      <c r="B2" s="331"/>
      <c r="C2" s="114"/>
      <c r="D2" s="112"/>
      <c r="E2" s="112"/>
      <c r="F2" s="112"/>
      <c r="G2" s="112"/>
      <c r="H2" s="112"/>
    </row>
    <row r="3" spans="1:8" ht="18.95" customHeight="1">
      <c r="A3" s="331"/>
      <c r="B3" s="331"/>
      <c r="C3" s="114"/>
      <c r="D3" s="112"/>
      <c r="E3" s="112"/>
      <c r="F3" s="112"/>
      <c r="G3" s="112"/>
      <c r="H3" s="112"/>
    </row>
    <row r="4" spans="1:8" ht="18.95" customHeight="1">
      <c r="A4" s="331"/>
      <c r="B4" s="331"/>
      <c r="C4" s="114"/>
      <c r="D4" s="112"/>
      <c r="E4" s="112"/>
      <c r="F4" s="112"/>
      <c r="G4" s="112"/>
      <c r="H4" s="112"/>
    </row>
    <row r="5" spans="1:8" ht="18.95" customHeight="1">
      <c r="A5" s="331"/>
      <c r="B5" s="331"/>
      <c r="C5" s="114"/>
      <c r="D5" s="112"/>
      <c r="E5" s="112"/>
      <c r="F5" s="112"/>
      <c r="G5" s="112"/>
      <c r="H5" s="112"/>
    </row>
    <row r="6" spans="1:8" ht="30">
      <c r="A6" s="299" t="s">
        <v>0</v>
      </c>
      <c r="B6" s="299"/>
      <c r="C6" s="115"/>
      <c r="D6" s="112"/>
      <c r="E6" s="112"/>
      <c r="F6" s="112"/>
      <c r="G6" s="112"/>
      <c r="H6" s="112"/>
    </row>
    <row r="7" spans="1:8" ht="30">
      <c r="A7" s="96" t="s">
        <v>197</v>
      </c>
      <c r="B7" s="96" t="s">
        <v>198</v>
      </c>
      <c r="C7" s="115"/>
      <c r="D7" s="116"/>
      <c r="E7" s="116"/>
      <c r="F7" s="112"/>
      <c r="G7" s="112"/>
      <c r="H7" s="112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">
      <c r="A9" s="117"/>
      <c r="B9" s="176" t="s">
        <v>77</v>
      </c>
      <c r="C9" s="154" t="s">
        <v>279</v>
      </c>
      <c r="D9" s="131">
        <v>60</v>
      </c>
      <c r="E9" s="131">
        <v>87.182400000000001</v>
      </c>
      <c r="F9" s="131">
        <v>3.8729999999999998</v>
      </c>
      <c r="G9" s="131">
        <v>6.2117999999999993</v>
      </c>
      <c r="H9" s="131">
        <v>4.1021999999999998</v>
      </c>
    </row>
    <row r="10" spans="1:8" ht="30.75">
      <c r="A10" s="74" t="s">
        <v>9</v>
      </c>
      <c r="B10" s="132" t="s">
        <v>315</v>
      </c>
      <c r="C10" s="177" t="s">
        <v>316</v>
      </c>
      <c r="D10" s="155">
        <v>60</v>
      </c>
      <c r="E10" s="131">
        <v>35.948399999999999</v>
      </c>
      <c r="F10" s="131">
        <v>2.9867999999999997</v>
      </c>
      <c r="G10" s="131">
        <v>2.4738000000000002</v>
      </c>
      <c r="H10" s="131">
        <v>0.87479999999999991</v>
      </c>
    </row>
    <row r="11" spans="1:8" ht="18.95" customHeight="1">
      <c r="A11" s="118"/>
      <c r="B11" s="132" t="s">
        <v>78</v>
      </c>
      <c r="C11" s="178" t="s">
        <v>137</v>
      </c>
      <c r="D11" s="133">
        <v>60</v>
      </c>
      <c r="E11" s="131">
        <v>48.359999999999992</v>
      </c>
      <c r="F11" s="131">
        <v>10.185</v>
      </c>
      <c r="G11" s="131">
        <v>0.3</v>
      </c>
      <c r="H11" s="131">
        <v>1.7849999999999999</v>
      </c>
    </row>
    <row r="12" spans="1:8" ht="18.95" customHeight="1">
      <c r="A12" s="72"/>
      <c r="B12" s="179" t="s">
        <v>79</v>
      </c>
      <c r="C12" s="178" t="s">
        <v>125</v>
      </c>
      <c r="D12" s="133">
        <v>60</v>
      </c>
      <c r="E12" s="131">
        <v>94.621200000000002</v>
      </c>
      <c r="F12" s="131">
        <v>16.125599999999999</v>
      </c>
      <c r="G12" s="131">
        <v>2.8451999999999997</v>
      </c>
      <c r="H12" s="131">
        <v>1.3662000000000001</v>
      </c>
    </row>
    <row r="13" spans="1:8" ht="18.95" customHeight="1">
      <c r="A13" s="72"/>
      <c r="B13" s="180" t="s">
        <v>80</v>
      </c>
      <c r="C13" s="178" t="s">
        <v>132</v>
      </c>
      <c r="D13" s="133">
        <v>50</v>
      </c>
      <c r="E13" s="131">
        <v>30.42</v>
      </c>
      <c r="F13" s="131">
        <v>6.2534999999999998</v>
      </c>
      <c r="G13" s="131">
        <v>0.5615</v>
      </c>
      <c r="H13" s="131">
        <v>0.84150000000000003</v>
      </c>
    </row>
    <row r="14" spans="1:8" ht="18.95" customHeight="1">
      <c r="A14" s="72"/>
      <c r="B14" s="180" t="s">
        <v>263</v>
      </c>
      <c r="C14" s="183" t="s">
        <v>264</v>
      </c>
      <c r="D14" s="133">
        <v>50</v>
      </c>
      <c r="E14" s="131">
        <v>14.9</v>
      </c>
      <c r="F14" s="131">
        <v>2.4300000000000002</v>
      </c>
      <c r="G14" s="131">
        <v>0.06</v>
      </c>
      <c r="H14" s="131">
        <v>0.59</v>
      </c>
    </row>
    <row r="15" spans="1:8" ht="18.95" customHeight="1">
      <c r="A15" s="72"/>
      <c r="B15" s="176" t="s">
        <v>265</v>
      </c>
      <c r="C15" s="183"/>
      <c r="D15" s="133">
        <v>100</v>
      </c>
      <c r="E15" s="131">
        <v>29.9</v>
      </c>
      <c r="F15" s="131">
        <v>4.6500000000000004</v>
      </c>
      <c r="G15" s="131">
        <v>0.2</v>
      </c>
      <c r="H15" s="131">
        <v>1.47</v>
      </c>
    </row>
    <row r="16" spans="1:8" ht="18.95" customHeight="1">
      <c r="A16" s="72"/>
      <c r="B16" s="176" t="s">
        <v>63</v>
      </c>
      <c r="C16" s="184" t="s">
        <v>145</v>
      </c>
      <c r="D16" s="185">
        <v>15</v>
      </c>
      <c r="E16" s="131">
        <v>91.315049999999999</v>
      </c>
      <c r="F16" s="131">
        <v>1.92</v>
      </c>
      <c r="G16" s="131">
        <v>7.7350499999999993</v>
      </c>
      <c r="H16" s="131">
        <v>4.2349499999999995</v>
      </c>
    </row>
    <row r="17" spans="1:23" ht="18">
      <c r="A17" s="72"/>
      <c r="B17" s="181" t="s">
        <v>76</v>
      </c>
      <c r="C17" s="182" t="s">
        <v>144</v>
      </c>
      <c r="D17" s="133">
        <v>5</v>
      </c>
      <c r="E17" s="131">
        <v>32.189399999999999</v>
      </c>
      <c r="F17" s="131">
        <v>9.7050000000000011E-2</v>
      </c>
      <c r="G17" s="131">
        <v>3.5305500000000003</v>
      </c>
      <c r="H17" s="131">
        <v>1.3550000000000001E-2</v>
      </c>
    </row>
    <row r="18" spans="1:23" ht="18.95" customHeight="1">
      <c r="A18" s="125" t="s">
        <v>45</v>
      </c>
      <c r="B18" s="186" t="s">
        <v>276</v>
      </c>
      <c r="C18" s="154"/>
      <c r="D18" s="133">
        <v>50</v>
      </c>
      <c r="E18" s="131">
        <v>28.195</v>
      </c>
      <c r="F18" s="131">
        <v>2.4375</v>
      </c>
      <c r="G18" s="131">
        <v>1.2849999999999999</v>
      </c>
      <c r="H18" s="131"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72"/>
      <c r="B19" s="187" t="s">
        <v>274</v>
      </c>
      <c r="C19" s="177" t="s">
        <v>217</v>
      </c>
      <c r="D19" s="133">
        <v>50</v>
      </c>
      <c r="E19" s="131">
        <v>37.372999999999998</v>
      </c>
      <c r="F19" s="131">
        <v>6.0614999999999997</v>
      </c>
      <c r="G19" s="131">
        <v>0.75</v>
      </c>
      <c r="H19" s="131"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119"/>
      <c r="B20" s="179" t="s">
        <v>65</v>
      </c>
      <c r="C20" s="182" t="s">
        <v>128</v>
      </c>
      <c r="D20" s="133">
        <v>50</v>
      </c>
      <c r="E20" s="131">
        <v>0.2</v>
      </c>
      <c r="F20" s="131">
        <v>0</v>
      </c>
      <c r="G20" s="131">
        <v>0</v>
      </c>
      <c r="H20" s="131"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119"/>
      <c r="B21" s="179" t="s">
        <v>277</v>
      </c>
      <c r="C21" s="188"/>
      <c r="D21" s="133">
        <v>50</v>
      </c>
      <c r="E21" s="131">
        <v>123.1</v>
      </c>
      <c r="F21" s="131">
        <v>26.15</v>
      </c>
      <c r="G21" s="131">
        <v>1</v>
      </c>
      <c r="H21" s="131"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75"/>
      <c r="B22" s="189" t="s">
        <v>74</v>
      </c>
      <c r="C22" s="188"/>
      <c r="D22" s="133">
        <v>50</v>
      </c>
      <c r="E22" s="131">
        <v>24.038</v>
      </c>
      <c r="F22" s="131">
        <v>6.74</v>
      </c>
      <c r="G22" s="131">
        <v>0</v>
      </c>
      <c r="H22" s="131"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8" t="s">
        <v>10</v>
      </c>
      <c r="B23" s="329"/>
      <c r="C23" s="330"/>
      <c r="D23" s="21"/>
      <c r="E23" s="22">
        <f>SUM(E9:E22)</f>
        <v>677.74244999999996</v>
      </c>
      <c r="F23" s="22">
        <f>SUM(F9:F22)</f>
        <v>89.909949999999995</v>
      </c>
      <c r="G23" s="22">
        <f>SUM(G9:G22)</f>
        <v>26.9529</v>
      </c>
      <c r="H23" s="22">
        <f>SUM(H9:H22)</f>
        <v>22.223200000000002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5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.75">
      <c r="A25" s="190"/>
      <c r="B25" s="132" t="s">
        <v>82</v>
      </c>
      <c r="C25" s="191" t="s">
        <v>172</v>
      </c>
      <c r="D25" s="131">
        <v>50</v>
      </c>
      <c r="E25" s="131">
        <v>81.174000000000007</v>
      </c>
      <c r="F25" s="131">
        <v>2.3879999999999999</v>
      </c>
      <c r="G25" s="131">
        <v>5.3404999999999996</v>
      </c>
      <c r="H25" s="131">
        <v>6.1630000000000003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2.25" customHeight="1">
      <c r="A26" s="129" t="s">
        <v>9</v>
      </c>
      <c r="B26" s="192" t="s">
        <v>83</v>
      </c>
      <c r="C26" s="191" t="s">
        <v>232</v>
      </c>
      <c r="D26" s="155">
        <v>80</v>
      </c>
      <c r="E26" s="131">
        <v>112.2176</v>
      </c>
      <c r="F26" s="131">
        <v>22.391999999999999</v>
      </c>
      <c r="G26" s="131">
        <v>1.5167999999999999</v>
      </c>
      <c r="H26" s="131">
        <v>4.3048000000000002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.95" customHeight="1">
      <c r="A27" s="193"/>
      <c r="B27" s="132" t="s">
        <v>84</v>
      </c>
      <c r="C27" s="191"/>
      <c r="D27" s="133">
        <v>60</v>
      </c>
      <c r="E27" s="131">
        <v>43.5</v>
      </c>
      <c r="F27" s="131">
        <v>9.9</v>
      </c>
      <c r="G27" s="131">
        <v>0.06</v>
      </c>
      <c r="H27" s="131">
        <v>1.1399999999999999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.95" customHeight="1">
      <c r="A28" s="193"/>
      <c r="B28" s="194" t="s">
        <v>58</v>
      </c>
      <c r="C28" s="177" t="s">
        <v>216</v>
      </c>
      <c r="D28" s="133">
        <v>60</v>
      </c>
      <c r="E28" s="131">
        <v>70.078800000000001</v>
      </c>
      <c r="F28" s="131">
        <v>14.9376</v>
      </c>
      <c r="G28" s="131">
        <v>0.45239999999999997</v>
      </c>
      <c r="H28" s="131">
        <v>2.3220000000000001</v>
      </c>
      <c r="I28" s="18"/>
    </row>
    <row r="29" spans="1:23" s="26" customFormat="1" ht="18.95" customHeight="1">
      <c r="A29" s="190"/>
      <c r="B29" s="181" t="s">
        <v>308</v>
      </c>
      <c r="C29" s="177" t="s">
        <v>309</v>
      </c>
      <c r="D29" s="133">
        <v>50</v>
      </c>
      <c r="E29" s="131">
        <v>30.1</v>
      </c>
      <c r="F29" s="131">
        <v>3.77</v>
      </c>
      <c r="G29" s="131">
        <v>1.1200000000000001</v>
      </c>
      <c r="H29" s="131">
        <v>0.36299999999999999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190"/>
      <c r="B30" s="181" t="s">
        <v>86</v>
      </c>
      <c r="C30" s="177" t="s">
        <v>215</v>
      </c>
      <c r="D30" s="133">
        <v>50</v>
      </c>
      <c r="E30" s="131">
        <v>59.125999999999998</v>
      </c>
      <c r="F30" s="131">
        <v>4.077</v>
      </c>
      <c r="G30" s="131">
        <v>3.9460000000000002</v>
      </c>
      <c r="H30" s="131">
        <v>1.873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190"/>
      <c r="B31" s="176" t="s">
        <v>266</v>
      </c>
      <c r="C31" s="177" t="s">
        <v>267</v>
      </c>
      <c r="D31" s="133">
        <v>50</v>
      </c>
      <c r="E31" s="131">
        <v>29.8</v>
      </c>
      <c r="F31" s="131">
        <v>4.1399999999999997</v>
      </c>
      <c r="G31" s="131">
        <v>0.83599999999999997</v>
      </c>
      <c r="H31" s="131">
        <v>0.91600000000000004</v>
      </c>
      <c r="I31" s="28"/>
      <c r="J31" s="27"/>
      <c r="K31" s="27"/>
      <c r="L31" s="27"/>
      <c r="M31" s="27"/>
      <c r="N31" s="27"/>
      <c r="O31" s="27"/>
      <c r="P31" s="27"/>
    </row>
    <row r="32" spans="1:23" ht="18.95" customHeight="1">
      <c r="A32" s="193"/>
      <c r="B32" s="187" t="s">
        <v>268</v>
      </c>
      <c r="C32" s="195" t="s">
        <v>269</v>
      </c>
      <c r="D32" s="133">
        <v>100</v>
      </c>
      <c r="E32" s="131">
        <v>42.5</v>
      </c>
      <c r="F32" s="131">
        <v>5.92</v>
      </c>
      <c r="G32" s="131">
        <v>0.69</v>
      </c>
      <c r="H32" s="131">
        <v>1.81</v>
      </c>
      <c r="I32" s="18"/>
      <c r="J32" s="20"/>
      <c r="K32" s="20"/>
      <c r="L32" s="20"/>
      <c r="M32" s="20"/>
      <c r="N32" s="20"/>
      <c r="O32" s="20"/>
      <c r="P32" s="20"/>
    </row>
    <row r="33" spans="1:22" ht="18.95" customHeight="1">
      <c r="A33" s="193"/>
      <c r="B33" s="176" t="s">
        <v>63</v>
      </c>
      <c r="C33" s="184" t="s">
        <v>145</v>
      </c>
      <c r="D33" s="185">
        <v>15</v>
      </c>
      <c r="E33" s="131">
        <v>91.315049999999999</v>
      </c>
      <c r="F33" s="131">
        <v>1.92</v>
      </c>
      <c r="G33" s="131">
        <v>7.7350499999999993</v>
      </c>
      <c r="H33" s="131">
        <v>4.2349499999999995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193"/>
      <c r="B34" s="176" t="s">
        <v>76</v>
      </c>
      <c r="C34" s="184" t="s">
        <v>249</v>
      </c>
      <c r="D34" s="185">
        <v>5</v>
      </c>
      <c r="E34" s="131">
        <v>32.189399999999999</v>
      </c>
      <c r="F34" s="131">
        <v>9.7050000000000011E-2</v>
      </c>
      <c r="G34" s="131">
        <v>3.5305500000000003</v>
      </c>
      <c r="H34" s="131">
        <v>1.3550000000000001E-2</v>
      </c>
      <c r="J34" s="20"/>
      <c r="K34" s="20"/>
      <c r="L34" s="20"/>
      <c r="M34" s="20"/>
      <c r="N34" s="20"/>
      <c r="O34" s="20"/>
      <c r="P34" s="20"/>
    </row>
    <row r="35" spans="1:22" ht="18.95" customHeight="1">
      <c r="A35" s="196" t="s">
        <v>45</v>
      </c>
      <c r="B35" s="186" t="s">
        <v>276</v>
      </c>
      <c r="C35" s="154"/>
      <c r="D35" s="133">
        <v>50</v>
      </c>
      <c r="E35" s="131">
        <v>28.195</v>
      </c>
      <c r="F35" s="131">
        <v>2.4375</v>
      </c>
      <c r="G35" s="131">
        <v>1.2849999999999999</v>
      </c>
      <c r="H35" s="131">
        <v>1.72</v>
      </c>
      <c r="J35" s="20"/>
      <c r="K35" s="20"/>
      <c r="L35" s="20"/>
      <c r="M35" s="20"/>
      <c r="N35" s="19"/>
      <c r="O35" s="20"/>
      <c r="P35" s="20"/>
    </row>
    <row r="36" spans="1:22" ht="18.95" customHeight="1">
      <c r="A36" s="197"/>
      <c r="B36" s="179" t="s">
        <v>274</v>
      </c>
      <c r="C36" s="177" t="s">
        <v>210</v>
      </c>
      <c r="D36" s="133">
        <v>25</v>
      </c>
      <c r="E36" s="131">
        <v>18.686499999999999</v>
      </c>
      <c r="F36" s="131">
        <v>3.0307499999999998</v>
      </c>
      <c r="G36" s="131">
        <v>0.375</v>
      </c>
      <c r="H36" s="131">
        <v>0.8</v>
      </c>
      <c r="L36" s="31"/>
      <c r="M36" s="32"/>
      <c r="N36" s="32"/>
      <c r="O36" s="32"/>
      <c r="P36" s="32"/>
      <c r="Q36" s="32"/>
    </row>
    <row r="37" spans="1:22" ht="18.95" customHeight="1">
      <c r="A37" s="197"/>
      <c r="B37" s="179" t="s">
        <v>65</v>
      </c>
      <c r="C37" s="182" t="s">
        <v>128</v>
      </c>
      <c r="D37" s="133">
        <v>50</v>
      </c>
      <c r="E37" s="131">
        <v>0.2</v>
      </c>
      <c r="F37" s="131">
        <v>0</v>
      </c>
      <c r="G37" s="131">
        <v>0</v>
      </c>
      <c r="H37" s="131">
        <v>0.05</v>
      </c>
      <c r="L37" s="31"/>
      <c r="M37" s="32"/>
      <c r="N37" s="32"/>
      <c r="O37" s="32"/>
      <c r="P37" s="32"/>
      <c r="Q37" s="32"/>
    </row>
    <row r="38" spans="1:22" ht="18.95" customHeight="1">
      <c r="A38" s="198"/>
      <c r="B38" s="189" t="s">
        <v>277</v>
      </c>
      <c r="C38" s="182"/>
      <c r="D38" s="133">
        <v>50</v>
      </c>
      <c r="E38" s="131">
        <v>123.1</v>
      </c>
      <c r="F38" s="131">
        <v>26.15</v>
      </c>
      <c r="G38" s="131">
        <v>1</v>
      </c>
      <c r="H38" s="131">
        <v>3.5750000000000002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198"/>
      <c r="B39" s="199" t="s">
        <v>73</v>
      </c>
      <c r="C39" s="182"/>
      <c r="D39" s="133">
        <v>50</v>
      </c>
      <c r="E39" s="131">
        <v>19.988</v>
      </c>
      <c r="F39" s="131">
        <v>5.97</v>
      </c>
      <c r="G39" s="131">
        <v>0</v>
      </c>
      <c r="H39" s="131"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34">
        <f>SUM(E25:E39)</f>
        <v>782.1703500000001</v>
      </c>
      <c r="F40" s="34">
        <f>SUM(F25:F39)</f>
        <v>107.12989999999999</v>
      </c>
      <c r="G40" s="34">
        <f>SUM(G25:G39)</f>
        <v>27.8873</v>
      </c>
      <c r="H40" s="34">
        <f>SUM(H25:H39)</f>
        <v>29.435299999999998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5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18">
      <c r="A42" s="234"/>
      <c r="B42" s="206" t="s">
        <v>87</v>
      </c>
      <c r="C42" s="177" t="s">
        <v>173</v>
      </c>
      <c r="D42" s="131">
        <v>125</v>
      </c>
      <c r="E42" s="131">
        <v>55.98</v>
      </c>
      <c r="F42" s="131">
        <v>9.0625</v>
      </c>
      <c r="G42" s="131">
        <v>0.42999999999999994</v>
      </c>
      <c r="H42" s="131">
        <v>4.4375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44.25" customHeight="1">
      <c r="A43" s="129" t="s">
        <v>9</v>
      </c>
      <c r="B43" s="212" t="s">
        <v>88</v>
      </c>
      <c r="C43" s="177" t="s">
        <v>174</v>
      </c>
      <c r="D43" s="155">
        <v>125</v>
      </c>
      <c r="E43" s="131">
        <v>52.893749999999997</v>
      </c>
      <c r="F43" s="131">
        <v>11.625</v>
      </c>
      <c r="G43" s="131">
        <v>0.25624999999999998</v>
      </c>
      <c r="H43" s="131">
        <v>1.94875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">
      <c r="A44" s="129"/>
      <c r="B44" s="132" t="s">
        <v>166</v>
      </c>
      <c r="C44" s="235"/>
      <c r="D44" s="133">
        <v>30</v>
      </c>
      <c r="E44" s="131">
        <v>66.5</v>
      </c>
      <c r="F44" s="131">
        <v>1.1399999999999999</v>
      </c>
      <c r="G44" s="131">
        <v>6.44</v>
      </c>
      <c r="H44" s="131">
        <v>0.99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">
      <c r="A45" s="234"/>
      <c r="B45" s="132" t="s">
        <v>331</v>
      </c>
      <c r="C45" s="209" t="s">
        <v>214</v>
      </c>
      <c r="D45" s="133">
        <v>100</v>
      </c>
      <c r="E45" s="131">
        <v>95.7</v>
      </c>
      <c r="F45" s="131">
        <v>19.100000000000001</v>
      </c>
      <c r="G45" s="131">
        <v>1.03</v>
      </c>
      <c r="H45" s="131">
        <v>1.91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30">
      <c r="A46" s="234"/>
      <c r="B46" s="201" t="s">
        <v>89</v>
      </c>
      <c r="C46" s="177" t="s">
        <v>280</v>
      </c>
      <c r="D46" s="133">
        <v>100</v>
      </c>
      <c r="E46" s="131">
        <v>132</v>
      </c>
      <c r="F46" s="131">
        <v>13</v>
      </c>
      <c r="G46" s="131">
        <v>7.09</v>
      </c>
      <c r="H46" s="131">
        <v>3.09</v>
      </c>
      <c r="J46" s="23"/>
      <c r="K46" s="23"/>
      <c r="L46" s="23"/>
      <c r="M46" s="23"/>
      <c r="N46" s="23"/>
      <c r="O46" s="23"/>
      <c r="P46" s="36"/>
      <c r="Q46" s="36"/>
      <c r="R46" s="36"/>
      <c r="S46" s="36"/>
      <c r="T46" s="23"/>
      <c r="U46" s="23"/>
      <c r="V46" s="23"/>
    </row>
    <row r="47" spans="1:22" s="8" customFormat="1" ht="18.95" customHeight="1">
      <c r="A47" s="129" t="s">
        <v>45</v>
      </c>
      <c r="B47" s="233" t="s">
        <v>276</v>
      </c>
      <c r="C47" s="195"/>
      <c r="D47" s="133">
        <v>50</v>
      </c>
      <c r="E47" s="131">
        <v>28.195</v>
      </c>
      <c r="F47" s="131">
        <v>2.4375</v>
      </c>
      <c r="G47" s="131">
        <v>1.2849999999999999</v>
      </c>
      <c r="H47" s="131">
        <v>1.72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8.95" customHeight="1">
      <c r="A48" s="181"/>
      <c r="B48" s="181" t="s">
        <v>64</v>
      </c>
      <c r="C48" s="182" t="s">
        <v>129</v>
      </c>
      <c r="D48" s="133">
        <v>50</v>
      </c>
      <c r="E48" s="131">
        <v>24.264399999999998</v>
      </c>
      <c r="F48" s="131">
        <v>5.891</v>
      </c>
      <c r="G48" s="131">
        <v>2.5000000000000001E-2</v>
      </c>
      <c r="H48" s="131">
        <v>0.18149999999999999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8.95" customHeight="1">
      <c r="A49" s="181"/>
      <c r="B49" s="180" t="s">
        <v>274</v>
      </c>
      <c r="C49" s="177" t="s">
        <v>205</v>
      </c>
      <c r="D49" s="133">
        <v>50</v>
      </c>
      <c r="E49" s="131">
        <v>37.372999999999998</v>
      </c>
      <c r="F49" s="131">
        <v>6.0614999999999997</v>
      </c>
      <c r="G49" s="131">
        <v>0.75</v>
      </c>
      <c r="H49" s="131">
        <v>1.6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8.95" customHeight="1">
      <c r="A50" s="181"/>
      <c r="B50" s="193" t="s">
        <v>65</v>
      </c>
      <c r="C50" s="182" t="s">
        <v>128</v>
      </c>
      <c r="D50" s="133">
        <v>50</v>
      </c>
      <c r="E50" s="131">
        <v>0.2</v>
      </c>
      <c r="F50" s="131">
        <v>0</v>
      </c>
      <c r="G50" s="131">
        <v>0</v>
      </c>
      <c r="H50" s="131">
        <v>0.05</v>
      </c>
    </row>
    <row r="51" spans="1:20" ht="18.95" customHeight="1">
      <c r="A51" s="181"/>
      <c r="B51" s="179" t="s">
        <v>277</v>
      </c>
      <c r="C51" s="182"/>
      <c r="D51" s="133">
        <v>50</v>
      </c>
      <c r="E51" s="131">
        <v>123.1</v>
      </c>
      <c r="F51" s="131">
        <v>26.15</v>
      </c>
      <c r="G51" s="131">
        <v>1</v>
      </c>
      <c r="H51" s="131">
        <v>3.5750000000000002</v>
      </c>
    </row>
    <row r="52" spans="1:20" ht="18.95" customHeight="1">
      <c r="A52" s="181"/>
      <c r="B52" s="179" t="s">
        <v>74</v>
      </c>
      <c r="C52" s="182"/>
      <c r="D52" s="133">
        <v>50</v>
      </c>
      <c r="E52" s="131">
        <v>24.038</v>
      </c>
      <c r="F52" s="131">
        <v>6.74</v>
      </c>
      <c r="G52" s="131">
        <v>0</v>
      </c>
      <c r="H52" s="131">
        <v>0</v>
      </c>
    </row>
    <row r="53" spans="1:20" s="8" customFormat="1" ht="18.95" customHeight="1">
      <c r="A53" s="328" t="s">
        <v>10</v>
      </c>
      <c r="B53" s="329"/>
      <c r="C53" s="330"/>
      <c r="D53" s="16"/>
      <c r="E53" s="69">
        <f>SUM(E42:E52)</f>
        <v>640.24414999999999</v>
      </c>
      <c r="F53" s="69">
        <f>SUM(F42:F52)</f>
        <v>101.2075</v>
      </c>
      <c r="G53" s="69">
        <f>SUM(G42:G52)</f>
        <v>18.306249999999999</v>
      </c>
      <c r="H53" s="69">
        <f>SUM(H42:H52)</f>
        <v>19.502750000000002</v>
      </c>
      <c r="J53" s="31"/>
      <c r="K53" s="32"/>
      <c r="L53" s="32"/>
      <c r="M53" s="32"/>
      <c r="N53" s="32"/>
      <c r="O53" s="32"/>
    </row>
    <row r="54" spans="1:20" ht="50.1" customHeight="1">
      <c r="A54" s="5" t="s">
        <v>13</v>
      </c>
      <c r="B54" s="5" t="s">
        <v>2</v>
      </c>
      <c r="C54" s="5" t="s">
        <v>3</v>
      </c>
      <c r="D54" s="7" t="s">
        <v>4</v>
      </c>
      <c r="E54" s="7" t="s">
        <v>5</v>
      </c>
      <c r="F54" s="7" t="s">
        <v>6</v>
      </c>
      <c r="G54" s="7" t="s">
        <v>7</v>
      </c>
      <c r="H54" s="7" t="s">
        <v>8</v>
      </c>
    </row>
    <row r="55" spans="1:20" ht="30.75">
      <c r="A55" s="190"/>
      <c r="B55" s="206" t="s">
        <v>90</v>
      </c>
      <c r="C55" s="154" t="s">
        <v>203</v>
      </c>
      <c r="D55" s="131">
        <v>100</v>
      </c>
      <c r="E55" s="131">
        <v>128.89500000000001</v>
      </c>
      <c r="F55" s="131">
        <v>3.3820000000000001</v>
      </c>
      <c r="G55" s="131">
        <v>4.84</v>
      </c>
      <c r="H55" s="131">
        <v>18.507000000000001</v>
      </c>
    </row>
    <row r="56" spans="1:20" ht="30">
      <c r="A56" s="129" t="s">
        <v>9</v>
      </c>
      <c r="B56" s="201" t="s">
        <v>91</v>
      </c>
      <c r="C56" s="154" t="s">
        <v>175</v>
      </c>
      <c r="D56" s="155">
        <v>60</v>
      </c>
      <c r="E56" s="131">
        <v>47.766600000000004</v>
      </c>
      <c r="F56" s="131">
        <v>7.0313999999999997</v>
      </c>
      <c r="G56" s="131">
        <v>1.944</v>
      </c>
      <c r="H56" s="131">
        <v>1.3481999999999998</v>
      </c>
    </row>
    <row r="57" spans="1:20" ht="18.95" customHeight="1">
      <c r="A57" s="193"/>
      <c r="B57" s="179" t="s">
        <v>332</v>
      </c>
      <c r="C57" s="209" t="s">
        <v>223</v>
      </c>
      <c r="D57" s="133">
        <v>60</v>
      </c>
      <c r="E57" s="131">
        <v>90.8</v>
      </c>
      <c r="F57" s="131">
        <v>15.8</v>
      </c>
      <c r="G57" s="131">
        <v>1.55</v>
      </c>
      <c r="H57" s="131">
        <v>2.74</v>
      </c>
    </row>
    <row r="58" spans="1:20" ht="18.95" customHeight="1">
      <c r="A58" s="193"/>
      <c r="B58" s="192" t="s">
        <v>79</v>
      </c>
      <c r="C58" s="130" t="s">
        <v>125</v>
      </c>
      <c r="D58" s="133">
        <v>60</v>
      </c>
      <c r="E58" s="131">
        <v>94.621200000000002</v>
      </c>
      <c r="F58" s="131">
        <v>16.125599999999999</v>
      </c>
      <c r="G58" s="131">
        <v>2.8451999999999997</v>
      </c>
      <c r="H58" s="131">
        <v>1.3662000000000001</v>
      </c>
    </row>
    <row r="59" spans="1:20" ht="18">
      <c r="A59" s="193"/>
      <c r="B59" s="186" t="s">
        <v>92</v>
      </c>
      <c r="C59" s="154"/>
      <c r="D59" s="133">
        <v>50</v>
      </c>
      <c r="E59" s="131">
        <v>19.73</v>
      </c>
      <c r="F59" s="131">
        <v>3.05</v>
      </c>
      <c r="G59" s="131">
        <v>0.25</v>
      </c>
      <c r="H59" s="131">
        <v>2.0499999999999998</v>
      </c>
      <c r="J59" s="31"/>
      <c r="K59" s="32"/>
      <c r="L59" s="32"/>
      <c r="M59" s="32"/>
      <c r="N59" s="32"/>
      <c r="O59" s="32"/>
    </row>
    <row r="60" spans="1:20" ht="18.95" customHeight="1">
      <c r="A60" s="197"/>
      <c r="B60" s="186" t="s">
        <v>94</v>
      </c>
      <c r="C60" s="154" t="s">
        <v>134</v>
      </c>
      <c r="D60" s="133">
        <v>50</v>
      </c>
      <c r="E60" s="131">
        <v>23.242999999999999</v>
      </c>
      <c r="F60" s="131">
        <v>4.7675000000000001</v>
      </c>
      <c r="G60" s="131">
        <v>0.624</v>
      </c>
      <c r="H60" s="131">
        <v>0.29699999999999999</v>
      </c>
    </row>
    <row r="61" spans="1:20" ht="36">
      <c r="A61" s="197"/>
      <c r="B61" s="186" t="s">
        <v>271</v>
      </c>
      <c r="C61" s="154" t="s">
        <v>270</v>
      </c>
      <c r="D61" s="133">
        <v>100</v>
      </c>
      <c r="E61" s="131">
        <v>50.1</v>
      </c>
      <c r="F61" s="131">
        <v>6.68</v>
      </c>
      <c r="G61" s="131">
        <v>0.4</v>
      </c>
      <c r="H61" s="131">
        <v>3.1</v>
      </c>
    </row>
    <row r="62" spans="1:20" ht="18.95" customHeight="1">
      <c r="A62" s="197"/>
      <c r="B62" s="176" t="s">
        <v>63</v>
      </c>
      <c r="C62" s="184" t="s">
        <v>145</v>
      </c>
      <c r="D62" s="185">
        <v>15</v>
      </c>
      <c r="E62" s="131">
        <v>91.315049999999999</v>
      </c>
      <c r="F62" s="131">
        <v>1.92</v>
      </c>
      <c r="G62" s="131">
        <v>7.7350499999999993</v>
      </c>
      <c r="H62" s="131">
        <v>4.2349499999999995</v>
      </c>
    </row>
    <row r="63" spans="1:20" ht="18.95" customHeight="1">
      <c r="A63" s="193"/>
      <c r="B63" s="186" t="s">
        <v>93</v>
      </c>
      <c r="C63" s="154" t="s">
        <v>213</v>
      </c>
      <c r="D63" s="133">
        <v>15</v>
      </c>
      <c r="E63" s="131">
        <v>16.986899999999999</v>
      </c>
      <c r="F63" s="131">
        <v>0.74549999999999994</v>
      </c>
      <c r="G63" s="131">
        <v>1.3679999999999999</v>
      </c>
      <c r="H63" s="131">
        <v>0.43140000000000001</v>
      </c>
      <c r="J63" s="31"/>
      <c r="K63" s="32"/>
      <c r="L63" s="32"/>
      <c r="M63" s="32"/>
      <c r="N63" s="32"/>
      <c r="O63" s="32"/>
    </row>
    <row r="64" spans="1:20" ht="18.95" customHeight="1">
      <c r="A64" s="236" t="s">
        <v>45</v>
      </c>
      <c r="B64" s="186" t="s">
        <v>276</v>
      </c>
      <c r="C64" s="154"/>
      <c r="D64" s="133">
        <v>50</v>
      </c>
      <c r="E64" s="131">
        <v>28.195</v>
      </c>
      <c r="F64" s="131">
        <v>2.4375</v>
      </c>
      <c r="G64" s="131">
        <v>1.2849999999999999</v>
      </c>
      <c r="H64" s="131">
        <v>1.72</v>
      </c>
    </row>
    <row r="65" spans="1:12" ht="18.95" customHeight="1">
      <c r="A65" s="180"/>
      <c r="B65" s="187" t="s">
        <v>64</v>
      </c>
      <c r="C65" s="182" t="s">
        <v>129</v>
      </c>
      <c r="D65" s="133">
        <v>50</v>
      </c>
      <c r="E65" s="131">
        <v>24.264399999999998</v>
      </c>
      <c r="F65" s="131">
        <v>5.891</v>
      </c>
      <c r="G65" s="131">
        <v>2.5000000000000001E-2</v>
      </c>
      <c r="H65" s="131">
        <v>0.18149999999999999</v>
      </c>
    </row>
    <row r="66" spans="1:12" ht="18.95" customHeight="1">
      <c r="A66" s="197"/>
      <c r="B66" s="179" t="s">
        <v>274</v>
      </c>
      <c r="C66" s="177" t="s">
        <v>212</v>
      </c>
      <c r="D66" s="133">
        <v>25</v>
      </c>
      <c r="E66" s="131">
        <v>18.686499999999999</v>
      </c>
      <c r="F66" s="131">
        <v>3.0307499999999998</v>
      </c>
      <c r="G66" s="131">
        <v>0.375</v>
      </c>
      <c r="H66" s="131">
        <v>0.8</v>
      </c>
    </row>
    <row r="67" spans="1:12" ht="18.95" customHeight="1">
      <c r="A67" s="197"/>
      <c r="B67" s="179" t="s">
        <v>65</v>
      </c>
      <c r="C67" s="182" t="s">
        <v>128</v>
      </c>
      <c r="D67" s="133">
        <v>50</v>
      </c>
      <c r="E67" s="131">
        <v>0.2</v>
      </c>
      <c r="F67" s="131">
        <v>0</v>
      </c>
      <c r="G67" s="131">
        <v>0</v>
      </c>
      <c r="H67" s="131">
        <v>0.05</v>
      </c>
    </row>
    <row r="68" spans="1:12" ht="18.95" customHeight="1">
      <c r="A68" s="198"/>
      <c r="B68" s="189" t="s">
        <v>277</v>
      </c>
      <c r="C68" s="182"/>
      <c r="D68" s="133">
        <v>50</v>
      </c>
      <c r="E68" s="131">
        <v>123.1</v>
      </c>
      <c r="F68" s="131">
        <v>26.15</v>
      </c>
      <c r="G68" s="131">
        <v>1</v>
      </c>
      <c r="H68" s="131">
        <v>3.5750000000000002</v>
      </c>
    </row>
    <row r="69" spans="1:12" ht="18.95" customHeight="1">
      <c r="A69" s="198"/>
      <c r="B69" s="199" t="s">
        <v>73</v>
      </c>
      <c r="C69" s="182"/>
      <c r="D69" s="133">
        <v>50</v>
      </c>
      <c r="E69" s="131">
        <v>19.988</v>
      </c>
      <c r="F69" s="131">
        <v>5.97</v>
      </c>
      <c r="G69" s="131">
        <v>0</v>
      </c>
      <c r="H69" s="131">
        <v>0.15</v>
      </c>
    </row>
    <row r="70" spans="1:12" ht="18.95" customHeight="1">
      <c r="A70" s="321" t="s">
        <v>10</v>
      </c>
      <c r="B70" s="322"/>
      <c r="C70" s="323"/>
      <c r="D70" s="185"/>
      <c r="E70" s="237">
        <f>SUM(E55:E69)</f>
        <v>777.89165000000025</v>
      </c>
      <c r="F70" s="237">
        <f t="shared" ref="F70:H70" si="0">SUM(F55:F69)</f>
        <v>102.98124999999999</v>
      </c>
      <c r="G70" s="237">
        <f t="shared" si="0"/>
        <v>24.241249999999997</v>
      </c>
      <c r="H70" s="237">
        <f t="shared" si="0"/>
        <v>40.551249999999989</v>
      </c>
    </row>
    <row r="71" spans="1:12" ht="50.1" customHeight="1">
      <c r="A71" s="5" t="s">
        <v>14</v>
      </c>
      <c r="B71" s="5" t="s">
        <v>2</v>
      </c>
      <c r="C71" s="5" t="s">
        <v>3</v>
      </c>
      <c r="D71" s="7" t="s">
        <v>4</v>
      </c>
      <c r="E71" s="7" t="s">
        <v>5</v>
      </c>
      <c r="F71" s="7" t="s">
        <v>6</v>
      </c>
      <c r="G71" s="7" t="s">
        <v>7</v>
      </c>
      <c r="H71" s="7" t="s">
        <v>8</v>
      </c>
    </row>
    <row r="72" spans="1:12" ht="30">
      <c r="A72" s="201"/>
      <c r="B72" s="201" t="s">
        <v>333</v>
      </c>
      <c r="C72" s="289" t="s">
        <v>306</v>
      </c>
      <c r="D72" s="290">
        <v>100</v>
      </c>
      <c r="E72" s="290">
        <v>112</v>
      </c>
      <c r="F72" s="290">
        <v>14.5</v>
      </c>
      <c r="G72" s="290">
        <v>3.44</v>
      </c>
      <c r="H72" s="290">
        <v>5.24</v>
      </c>
    </row>
    <row r="73" spans="1:12" ht="30">
      <c r="A73" s="291" t="s">
        <v>9</v>
      </c>
      <c r="B73" s="192" t="s">
        <v>334</v>
      </c>
      <c r="C73" s="289" t="s">
        <v>307</v>
      </c>
      <c r="D73" s="290">
        <v>100</v>
      </c>
      <c r="E73" s="290">
        <v>92.4</v>
      </c>
      <c r="F73" s="290">
        <v>13.4</v>
      </c>
      <c r="G73" s="290">
        <v>3.17</v>
      </c>
      <c r="H73" s="290">
        <v>2.0699999999999998</v>
      </c>
    </row>
    <row r="74" spans="1:12" ht="18">
      <c r="A74" s="176"/>
      <c r="B74" s="216" t="s">
        <v>85</v>
      </c>
      <c r="C74" s="213"/>
      <c r="D74" s="217">
        <v>50</v>
      </c>
      <c r="E74" s="211">
        <v>16.626000000000001</v>
      </c>
      <c r="F74" s="211">
        <v>3.7</v>
      </c>
      <c r="G74" s="211">
        <v>0.15</v>
      </c>
      <c r="H74" s="211">
        <v>1</v>
      </c>
    </row>
    <row r="75" spans="1:12" ht="18.95" customHeight="1">
      <c r="A75" s="234"/>
      <c r="B75" s="179" t="s">
        <v>95</v>
      </c>
      <c r="C75" s="177" t="s">
        <v>211</v>
      </c>
      <c r="D75" s="133">
        <v>50</v>
      </c>
      <c r="E75" s="131">
        <v>41.657499999999999</v>
      </c>
      <c r="F75" s="131">
        <v>2.9704999999999999</v>
      </c>
      <c r="G75" s="131">
        <v>2.4009999999999998</v>
      </c>
      <c r="H75" s="131">
        <v>2.0710000000000002</v>
      </c>
    </row>
    <row r="76" spans="1:12" ht="18.95" customHeight="1">
      <c r="A76" s="239"/>
      <c r="B76" s="181" t="s">
        <v>272</v>
      </c>
      <c r="C76" s="154" t="s">
        <v>273</v>
      </c>
      <c r="D76" s="133">
        <v>50</v>
      </c>
      <c r="E76" s="131">
        <v>7.42</v>
      </c>
      <c r="F76" s="131">
        <v>0.79500000000000004</v>
      </c>
      <c r="G76" s="131">
        <v>7.4999999999999997E-2</v>
      </c>
      <c r="H76" s="131">
        <v>0.60499999999999998</v>
      </c>
      <c r="I76" s="18"/>
      <c r="J76" s="18"/>
      <c r="K76" s="18"/>
      <c r="L76" s="18"/>
    </row>
    <row r="77" spans="1:12" ht="18.95" customHeight="1">
      <c r="A77" s="239"/>
      <c r="B77" s="179" t="s">
        <v>96</v>
      </c>
      <c r="C77" s="154"/>
      <c r="D77" s="133">
        <v>100</v>
      </c>
      <c r="E77" s="131">
        <v>31.5</v>
      </c>
      <c r="F77" s="131">
        <v>5.47</v>
      </c>
      <c r="G77" s="131">
        <v>0.13300000000000001</v>
      </c>
      <c r="H77" s="131">
        <v>0.93300000000000005</v>
      </c>
      <c r="I77" s="18"/>
      <c r="J77" s="18"/>
      <c r="K77" s="18"/>
      <c r="L77" s="18"/>
    </row>
    <row r="78" spans="1:12" ht="18.95" customHeight="1">
      <c r="A78" s="239"/>
      <c r="B78" s="176" t="s">
        <v>63</v>
      </c>
      <c r="C78" s="184" t="s">
        <v>145</v>
      </c>
      <c r="D78" s="185">
        <v>15</v>
      </c>
      <c r="E78" s="131">
        <v>91.315049999999999</v>
      </c>
      <c r="F78" s="131">
        <v>1.92</v>
      </c>
      <c r="G78" s="131">
        <v>7.7350499999999993</v>
      </c>
      <c r="H78" s="131">
        <v>4.2349499999999995</v>
      </c>
    </row>
    <row r="79" spans="1:12" ht="18">
      <c r="A79" s="239"/>
      <c r="B79" s="181" t="s">
        <v>76</v>
      </c>
      <c r="C79" s="182" t="s">
        <v>144</v>
      </c>
      <c r="D79" s="133">
        <v>5</v>
      </c>
      <c r="E79" s="131">
        <v>32.189399999999999</v>
      </c>
      <c r="F79" s="131">
        <v>9.7050000000000011E-2</v>
      </c>
      <c r="G79" s="131">
        <v>3.5305500000000003</v>
      </c>
      <c r="H79" s="131">
        <v>1.3550000000000001E-2</v>
      </c>
      <c r="I79" s="18"/>
      <c r="J79" s="18"/>
      <c r="K79" s="18"/>
      <c r="L79" s="18"/>
    </row>
    <row r="80" spans="1:12" ht="18.95" customHeight="1">
      <c r="A80" s="240" t="s">
        <v>45</v>
      </c>
      <c r="B80" s="187" t="s">
        <v>276</v>
      </c>
      <c r="C80" s="195"/>
      <c r="D80" s="133">
        <v>50</v>
      </c>
      <c r="E80" s="131">
        <v>28.195</v>
      </c>
      <c r="F80" s="131">
        <v>2.4375</v>
      </c>
      <c r="G80" s="131">
        <v>1.2849999999999999</v>
      </c>
      <c r="H80" s="131">
        <v>1.72</v>
      </c>
    </row>
    <row r="81" spans="1:8" ht="18.95" customHeight="1">
      <c r="A81" s="239"/>
      <c r="B81" s="187" t="s">
        <v>64</v>
      </c>
      <c r="C81" s="182" t="s">
        <v>129</v>
      </c>
      <c r="D81" s="133">
        <v>50</v>
      </c>
      <c r="E81" s="131">
        <v>24.264399999999998</v>
      </c>
      <c r="F81" s="131">
        <v>5.891</v>
      </c>
      <c r="G81" s="131">
        <v>2.5000000000000001E-2</v>
      </c>
      <c r="H81" s="131">
        <v>0.18149999999999999</v>
      </c>
    </row>
    <row r="82" spans="1:8" ht="18.95" customHeight="1">
      <c r="A82" s="181"/>
      <c r="B82" s="187" t="s">
        <v>274</v>
      </c>
      <c r="C82" s="177" t="s">
        <v>205</v>
      </c>
      <c r="D82" s="133">
        <v>50</v>
      </c>
      <c r="E82" s="131">
        <v>37.372999999999998</v>
      </c>
      <c r="F82" s="131">
        <v>6.0614999999999997</v>
      </c>
      <c r="G82" s="131">
        <v>0.75</v>
      </c>
      <c r="H82" s="131">
        <v>1.6</v>
      </c>
    </row>
    <row r="83" spans="1:8" ht="18.95" customHeight="1">
      <c r="A83" s="180"/>
      <c r="B83" s="187" t="s">
        <v>65</v>
      </c>
      <c r="C83" s="182" t="s">
        <v>128</v>
      </c>
      <c r="D83" s="133">
        <v>50</v>
      </c>
      <c r="E83" s="131">
        <v>0.2</v>
      </c>
      <c r="F83" s="131">
        <v>0</v>
      </c>
      <c r="G83" s="131">
        <v>0</v>
      </c>
      <c r="H83" s="131">
        <v>0.05</v>
      </c>
    </row>
    <row r="84" spans="1:8" ht="18.95" customHeight="1">
      <c r="A84" s="197"/>
      <c r="B84" s="179" t="s">
        <v>277</v>
      </c>
      <c r="C84" s="182"/>
      <c r="D84" s="133">
        <v>50</v>
      </c>
      <c r="E84" s="131">
        <v>123.1</v>
      </c>
      <c r="F84" s="131">
        <v>26.15</v>
      </c>
      <c r="G84" s="131">
        <v>1</v>
      </c>
      <c r="H84" s="131">
        <v>3.5750000000000002</v>
      </c>
    </row>
    <row r="85" spans="1:8" ht="18.95" customHeight="1">
      <c r="A85" s="197"/>
      <c r="B85" s="179" t="s">
        <v>74</v>
      </c>
      <c r="C85" s="182"/>
      <c r="D85" s="133">
        <v>50</v>
      </c>
      <c r="E85" s="131">
        <v>24.038</v>
      </c>
      <c r="F85" s="131">
        <v>6.74</v>
      </c>
      <c r="G85" s="131">
        <v>0</v>
      </c>
      <c r="H85" s="131">
        <v>0</v>
      </c>
    </row>
    <row r="86" spans="1:8" ht="18.95" customHeight="1">
      <c r="A86" s="324" t="s">
        <v>10</v>
      </c>
      <c r="B86" s="325"/>
      <c r="C86" s="326"/>
      <c r="D86" s="224"/>
      <c r="E86" s="44">
        <f>SUM(E72:E85)</f>
        <v>662.27835000000005</v>
      </c>
      <c r="F86" s="44">
        <f>SUM(F72:F85)</f>
        <v>90.132549999999995</v>
      </c>
      <c r="G86" s="44">
        <f>SUM(G72:G85)</f>
        <v>23.694600000000001</v>
      </c>
      <c r="H86" s="44">
        <f>SUM(H72:H85)</f>
        <v>23.294</v>
      </c>
    </row>
    <row r="87" spans="1:8" ht="18.95" customHeight="1">
      <c r="A87" s="300" t="s">
        <v>15</v>
      </c>
      <c r="B87" s="301"/>
      <c r="C87" s="301"/>
      <c r="D87" s="302"/>
      <c r="E87" s="222">
        <f>AVERAGE(E23,E40,E53,E70,E86)</f>
        <v>708.06538999999998</v>
      </c>
      <c r="F87" s="45">
        <f>AVERAGE(F23,F40,F53,F70,F86)</f>
        <v>98.272229999999993</v>
      </c>
      <c r="G87" s="45">
        <f>AVERAGE(G23,G40,G53,G70,G86)</f>
        <v>24.216459999999994</v>
      </c>
      <c r="H87" s="45">
        <f>AVERAGE(H23,H40,H53,H70,H86)</f>
        <v>27.001300000000004</v>
      </c>
    </row>
    <row r="88" spans="1:8" ht="18.95" customHeight="1">
      <c r="A88" s="226"/>
      <c r="B88" s="225"/>
      <c r="C88" s="303" t="s">
        <v>164</v>
      </c>
      <c r="D88" s="304"/>
      <c r="E88" s="238"/>
      <c r="F88" s="127">
        <f>(F87*4)/E87*100</f>
        <v>55.515906518181893</v>
      </c>
      <c r="G88" s="127">
        <f>(G87*9)/E87*100</f>
        <v>30.780792717463555</v>
      </c>
      <c r="H88" s="127">
        <f>(H87*4)/E87*100</f>
        <v>15.25356295129748</v>
      </c>
    </row>
    <row r="89" spans="1:8" ht="18.95" customHeight="1">
      <c r="A89" s="227"/>
      <c r="B89" s="228"/>
      <c r="C89" s="327" t="s">
        <v>165</v>
      </c>
      <c r="D89" s="293"/>
      <c r="E89" s="223" t="s">
        <v>167</v>
      </c>
      <c r="F89" s="127" t="s">
        <v>168</v>
      </c>
      <c r="G89" s="127" t="s">
        <v>169</v>
      </c>
      <c r="H89" s="127" t="s">
        <v>170</v>
      </c>
    </row>
    <row r="90" spans="1:8" ht="18.95" customHeight="1">
      <c r="A90" s="313" t="s">
        <v>16</v>
      </c>
      <c r="B90" s="313"/>
      <c r="C90" s="313"/>
      <c r="D90" s="313"/>
      <c r="E90" s="314"/>
      <c r="F90" s="314"/>
      <c r="G90" s="314"/>
      <c r="H90" s="314"/>
    </row>
    <row r="91" spans="1:8" ht="18.95" customHeight="1">
      <c r="A91" s="315" t="s">
        <v>146</v>
      </c>
      <c r="B91" s="316"/>
      <c r="C91" s="316"/>
      <c r="D91" s="316"/>
      <c r="E91" s="316"/>
      <c r="F91" s="316"/>
      <c r="G91" s="316"/>
      <c r="H91" s="317"/>
    </row>
    <row r="92" spans="1:8" ht="18.95" customHeight="1">
      <c r="A92" s="318" t="s">
        <v>193</v>
      </c>
      <c r="B92" s="319"/>
      <c r="C92" s="319"/>
      <c r="D92" s="319"/>
      <c r="E92" s="319"/>
      <c r="F92" s="319"/>
      <c r="G92" s="319"/>
      <c r="H92" s="320"/>
    </row>
    <row r="93" spans="1:8" ht="18.95" customHeight="1">
      <c r="A93" s="294" t="s">
        <v>187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147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4" t="s">
        <v>154</v>
      </c>
      <c r="B95" s="295"/>
      <c r="C95" s="295"/>
      <c r="D95" s="295"/>
      <c r="E95" s="295"/>
      <c r="F95" s="295"/>
      <c r="G95" s="295"/>
      <c r="H95" s="296"/>
    </row>
    <row r="96" spans="1:8" ht="18.95" customHeight="1">
      <c r="A96" s="297" t="s">
        <v>17</v>
      </c>
      <c r="B96" s="297"/>
      <c r="C96" s="297"/>
      <c r="D96" s="297"/>
      <c r="E96" s="297"/>
      <c r="F96" s="297"/>
      <c r="G96" s="297"/>
      <c r="H96" s="297"/>
    </row>
    <row r="97" spans="1:8" ht="18.95" customHeight="1">
      <c r="A97" s="164" t="s">
        <v>148</v>
      </c>
      <c r="B97" s="166" t="s">
        <v>149</v>
      </c>
      <c r="C97" s="166"/>
      <c r="D97" s="166"/>
      <c r="E97" s="167"/>
      <c r="F97" s="167"/>
      <c r="G97" s="167"/>
      <c r="H97" s="168"/>
    </row>
    <row r="98" spans="1:8" ht="18.95" customHeight="1">
      <c r="A98" s="165" t="s">
        <v>150</v>
      </c>
      <c r="B98" s="169" t="s">
        <v>151</v>
      </c>
      <c r="C98" s="169"/>
      <c r="D98" s="169"/>
      <c r="E98" s="170"/>
      <c r="F98" s="170"/>
      <c r="G98" s="170"/>
      <c r="H98" s="171"/>
    </row>
    <row r="99" spans="1:8" ht="18.95" customHeight="1">
      <c r="A99" s="172" t="s">
        <v>152</v>
      </c>
      <c r="B99" s="173" t="s">
        <v>153</v>
      </c>
      <c r="C99" s="173"/>
      <c r="D99" s="173"/>
      <c r="E99" s="174"/>
      <c r="F99" s="174"/>
      <c r="G99" s="174"/>
      <c r="H99" s="175"/>
    </row>
    <row r="100" spans="1:8" ht="18.95" customHeight="1">
      <c r="A100" s="311" t="s">
        <v>18</v>
      </c>
      <c r="B100" s="311"/>
      <c r="C100" s="311"/>
      <c r="D100" s="311"/>
      <c r="E100" s="311"/>
      <c r="F100" s="311"/>
      <c r="G100" s="311"/>
      <c r="H100" s="311"/>
    </row>
    <row r="101" spans="1:8" ht="18.95" customHeight="1">
      <c r="A101" s="312" t="s">
        <v>194</v>
      </c>
      <c r="B101" s="312"/>
      <c r="C101" s="312"/>
      <c r="D101" s="312"/>
      <c r="E101" s="312"/>
      <c r="F101" s="312"/>
      <c r="G101" s="312"/>
      <c r="H101" s="312"/>
    </row>
  </sheetData>
  <mergeCells count="19">
    <mergeCell ref="A101:H101"/>
    <mergeCell ref="A91:H91"/>
    <mergeCell ref="A92:H92"/>
    <mergeCell ref="A93:H93"/>
    <mergeCell ref="A94:H94"/>
    <mergeCell ref="A95:H95"/>
    <mergeCell ref="A96:H96"/>
    <mergeCell ref="A100:H100"/>
    <mergeCell ref="A90:H90"/>
    <mergeCell ref="A1:B5"/>
    <mergeCell ref="A6:B6"/>
    <mergeCell ref="A87:D87"/>
    <mergeCell ref="C88:D88"/>
    <mergeCell ref="C89:D89"/>
    <mergeCell ref="A40:C40"/>
    <mergeCell ref="A23:C23"/>
    <mergeCell ref="A53:C53"/>
    <mergeCell ref="A70:C70"/>
    <mergeCell ref="A86:C86"/>
  </mergeCells>
  <pageMargins left="0.7" right="0.7" top="0.75" bottom="0.75" header="0.3" footer="0.3"/>
  <pageSetup paperSize="9" scale="26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D25-99B0-43E2-BA16-48B517784FB5}">
  <sheetPr>
    <tabColor theme="9" tint="0.59999389629810485"/>
    <pageSetUpPr fitToPage="1"/>
  </sheetPr>
  <dimension ref="A1:W96"/>
  <sheetViews>
    <sheetView topLeftCell="A28" zoomScale="80" zoomScaleNormal="80" workbookViewId="0">
      <selection activeCell="C39" sqref="C39"/>
    </sheetView>
  </sheetViews>
  <sheetFormatPr defaultColWidth="9.25" defaultRowHeight="15"/>
  <cols>
    <col min="1" max="1" width="25.625" style="2" customWidth="1"/>
    <col min="2" max="2" width="59.875" style="2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">
        <v>199</v>
      </c>
      <c r="B7" s="96" t="s">
        <v>200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18">
      <c r="A9" s="200"/>
      <c r="B9" s="176" t="s">
        <v>97</v>
      </c>
      <c r="C9" s="154" t="s">
        <v>225</v>
      </c>
      <c r="D9" s="131">
        <v>60</v>
      </c>
      <c r="E9" s="131">
        <v>79.103399999999993</v>
      </c>
      <c r="F9" s="131">
        <v>1.8066</v>
      </c>
      <c r="G9" s="131">
        <v>5.4210000000000003</v>
      </c>
      <c r="H9" s="131">
        <v>5.8457999999999997</v>
      </c>
    </row>
    <row r="10" spans="1:8" ht="18">
      <c r="A10" s="129" t="s">
        <v>9</v>
      </c>
      <c r="B10" s="132" t="s">
        <v>98</v>
      </c>
      <c r="C10" s="177" t="s">
        <v>281</v>
      </c>
      <c r="D10" s="155">
        <v>60</v>
      </c>
      <c r="E10" s="131">
        <v>67.665000000000006</v>
      </c>
      <c r="F10" s="131">
        <v>4.4561999999999999</v>
      </c>
      <c r="G10" s="131">
        <v>4.6361999999999997</v>
      </c>
      <c r="H10" s="131">
        <v>3.0761999999999996</v>
      </c>
    </row>
    <row r="11" spans="1:8" ht="18.95" customHeight="1">
      <c r="A11" s="202"/>
      <c r="B11" s="132" t="s">
        <v>115</v>
      </c>
      <c r="C11" s="219" t="s">
        <v>231</v>
      </c>
      <c r="D11" s="133">
        <v>60</v>
      </c>
      <c r="E11" s="131">
        <v>90.8</v>
      </c>
      <c r="F11" s="131">
        <v>15.8</v>
      </c>
      <c r="G11" s="131">
        <v>1.55</v>
      </c>
      <c r="H11" s="131">
        <v>2.74</v>
      </c>
    </row>
    <row r="12" spans="1:8" ht="18.95" customHeight="1">
      <c r="A12" s="188"/>
      <c r="B12" s="179" t="s">
        <v>99</v>
      </c>
      <c r="C12" s="178" t="s">
        <v>125</v>
      </c>
      <c r="D12" s="133">
        <v>60</v>
      </c>
      <c r="E12" s="131">
        <v>94.621200000000002</v>
      </c>
      <c r="F12" s="131">
        <v>16.125599999999999</v>
      </c>
      <c r="G12" s="131">
        <v>2.8451999999999997</v>
      </c>
      <c r="H12" s="131">
        <v>1.3662000000000001</v>
      </c>
    </row>
    <row r="13" spans="1:8" ht="18.95" customHeight="1">
      <c r="A13" s="188"/>
      <c r="B13" s="181" t="s">
        <v>100</v>
      </c>
      <c r="C13" s="178" t="s">
        <v>135</v>
      </c>
      <c r="D13" s="133">
        <v>50</v>
      </c>
      <c r="E13" s="131">
        <v>22.015499999999999</v>
      </c>
      <c r="F13" s="131">
        <v>1.95</v>
      </c>
      <c r="G13" s="131">
        <v>1.5615000000000001</v>
      </c>
      <c r="H13" s="131">
        <v>0.38750000000000001</v>
      </c>
    </row>
    <row r="14" spans="1:8" ht="18.95" customHeight="1">
      <c r="A14" s="188"/>
      <c r="B14" s="176" t="s">
        <v>287</v>
      </c>
      <c r="C14" s="183" t="s">
        <v>288</v>
      </c>
      <c r="D14" s="133">
        <v>50</v>
      </c>
      <c r="E14" s="131">
        <v>26.2</v>
      </c>
      <c r="F14" s="131">
        <v>4.9400000000000004</v>
      </c>
      <c r="G14" s="131">
        <v>0.122</v>
      </c>
      <c r="H14" s="131">
        <v>0.72099999999999997</v>
      </c>
    </row>
    <row r="15" spans="1:8" ht="18.95" customHeight="1">
      <c r="A15" s="188"/>
      <c r="B15" s="176" t="s">
        <v>289</v>
      </c>
      <c r="C15" s="183"/>
      <c r="D15" s="133">
        <v>100</v>
      </c>
      <c r="E15" s="131">
        <v>25.7</v>
      </c>
      <c r="F15" s="131">
        <v>3.68</v>
      </c>
      <c r="G15" s="131">
        <v>0.16700000000000001</v>
      </c>
      <c r="H15" s="131">
        <v>1.27</v>
      </c>
    </row>
    <row r="16" spans="1:8" ht="18.95" customHeight="1">
      <c r="A16" s="188"/>
      <c r="B16" s="176" t="s">
        <v>63</v>
      </c>
      <c r="C16" s="184" t="s">
        <v>145</v>
      </c>
      <c r="D16" s="185">
        <v>15</v>
      </c>
      <c r="E16" s="131">
        <v>91.315049999999999</v>
      </c>
      <c r="F16" s="131">
        <v>1.92</v>
      </c>
      <c r="G16" s="131">
        <v>7.7350499999999993</v>
      </c>
      <c r="H16" s="131">
        <v>4.2349499999999995</v>
      </c>
    </row>
    <row r="17" spans="1:23" ht="18">
      <c r="A17" s="188"/>
      <c r="B17" s="181" t="s">
        <v>76</v>
      </c>
      <c r="C17" s="182" t="s">
        <v>144</v>
      </c>
      <c r="D17" s="133">
        <v>5</v>
      </c>
      <c r="E17" s="131">
        <v>32.189399999999999</v>
      </c>
      <c r="F17" s="131">
        <v>9.7050000000000011E-2</v>
      </c>
      <c r="G17" s="131">
        <v>3.5305500000000003</v>
      </c>
      <c r="H17" s="131">
        <v>1.3550000000000001E-2</v>
      </c>
    </row>
    <row r="18" spans="1:23" ht="18.95" customHeight="1">
      <c r="A18" s="196" t="s">
        <v>45</v>
      </c>
      <c r="B18" s="186" t="s">
        <v>276</v>
      </c>
      <c r="C18" s="154"/>
      <c r="D18" s="133">
        <v>50</v>
      </c>
      <c r="E18" s="131">
        <v>28.195</v>
      </c>
      <c r="F18" s="131">
        <v>2.4375</v>
      </c>
      <c r="G18" s="131">
        <v>1.2849999999999999</v>
      </c>
      <c r="H18" s="131"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88"/>
      <c r="B19" s="187" t="s">
        <v>274</v>
      </c>
      <c r="C19" s="177" t="s">
        <v>205</v>
      </c>
      <c r="D19" s="133">
        <v>25</v>
      </c>
      <c r="E19" s="131">
        <v>18.686499999999999</v>
      </c>
      <c r="F19" s="131">
        <v>3.0307499999999998</v>
      </c>
      <c r="G19" s="131">
        <v>0.375</v>
      </c>
      <c r="H19" s="131">
        <v>0.8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204"/>
      <c r="B20" s="179" t="s">
        <v>65</v>
      </c>
      <c r="C20" s="182" t="s">
        <v>128</v>
      </c>
      <c r="D20" s="133">
        <v>50</v>
      </c>
      <c r="E20" s="131">
        <v>0.2</v>
      </c>
      <c r="F20" s="131">
        <v>0</v>
      </c>
      <c r="G20" s="131">
        <v>0</v>
      </c>
      <c r="H20" s="131"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204"/>
      <c r="B21" s="179" t="s">
        <v>277</v>
      </c>
      <c r="C21" s="188"/>
      <c r="D21" s="133">
        <v>50</v>
      </c>
      <c r="E21" s="131">
        <v>123.1</v>
      </c>
      <c r="F21" s="131">
        <v>26.15</v>
      </c>
      <c r="G21" s="131">
        <v>1</v>
      </c>
      <c r="H21" s="131"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98"/>
      <c r="B22" s="189" t="s">
        <v>73</v>
      </c>
      <c r="C22" s="188"/>
      <c r="D22" s="133">
        <v>50</v>
      </c>
      <c r="E22" s="131">
        <v>19.988</v>
      </c>
      <c r="F22" s="131">
        <v>5.97</v>
      </c>
      <c r="G22" s="131">
        <v>0</v>
      </c>
      <c r="H22" s="131">
        <v>0.15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8" t="s">
        <v>10</v>
      </c>
      <c r="B23" s="329"/>
      <c r="C23" s="330"/>
      <c r="D23" s="21"/>
      <c r="E23" s="22">
        <f>SUM(E9:E22)</f>
        <v>719.7790500000001</v>
      </c>
      <c r="F23" s="22">
        <f>SUM(F9:F22)</f>
        <v>88.363699999999994</v>
      </c>
      <c r="G23" s="22">
        <f>SUM(G9:G22)</f>
        <v>30.228500000000004</v>
      </c>
      <c r="H23" s="22">
        <f>SUM(H9:H22)</f>
        <v>25.950199999999995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5" t="s">
        <v>2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205"/>
      <c r="B25" s="229" t="s">
        <v>143</v>
      </c>
      <c r="C25" s="191" t="s">
        <v>155</v>
      </c>
      <c r="D25" s="131">
        <v>125</v>
      </c>
      <c r="E25" s="131">
        <v>134.565</v>
      </c>
      <c r="F25" s="131">
        <v>12.231249999999999</v>
      </c>
      <c r="G25" s="131">
        <v>8.8687500000000004</v>
      </c>
      <c r="H25" s="131">
        <v>3.7025000000000001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">
      <c r="A26" s="129" t="s">
        <v>9</v>
      </c>
      <c r="B26" s="201" t="s">
        <v>101</v>
      </c>
      <c r="C26" s="191" t="s">
        <v>181</v>
      </c>
      <c r="D26" s="155">
        <v>125</v>
      </c>
      <c r="E26" s="131">
        <v>117.035</v>
      </c>
      <c r="F26" s="131">
        <v>12.88125</v>
      </c>
      <c r="G26" s="131">
        <v>6.9874999999999998</v>
      </c>
      <c r="H26" s="131">
        <v>2.8337499999999998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8">
      <c r="A27" s="207"/>
      <c r="B27" s="132" t="s">
        <v>335</v>
      </c>
      <c r="C27" s="191" t="s">
        <v>238</v>
      </c>
      <c r="D27" s="133">
        <v>100</v>
      </c>
      <c r="E27" s="131">
        <v>85.625</v>
      </c>
      <c r="F27" s="131">
        <v>7.4375</v>
      </c>
      <c r="G27" s="131">
        <v>4.7</v>
      </c>
      <c r="H27" s="131">
        <v>3.4062500000000004</v>
      </c>
      <c r="I27" s="18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8">
      <c r="A28" s="207"/>
      <c r="B28" s="230" t="s">
        <v>336</v>
      </c>
      <c r="C28" s="177" t="s">
        <v>224</v>
      </c>
      <c r="D28" s="133">
        <v>100</v>
      </c>
      <c r="E28" s="131">
        <v>85.1</v>
      </c>
      <c r="F28" s="131">
        <v>18.2</v>
      </c>
      <c r="G28" s="131">
        <v>0.27900000000000003</v>
      </c>
      <c r="H28" s="131">
        <v>1.6</v>
      </c>
      <c r="I28" s="18"/>
    </row>
    <row r="29" spans="1:23" s="26" customFormat="1" ht="18.95" customHeight="1">
      <c r="A29" s="231" t="s">
        <v>45</v>
      </c>
      <c r="B29" s="186" t="s">
        <v>276</v>
      </c>
      <c r="C29" s="154"/>
      <c r="D29" s="133">
        <v>50</v>
      </c>
      <c r="E29" s="131">
        <v>28.195</v>
      </c>
      <c r="F29" s="131">
        <v>2.4375</v>
      </c>
      <c r="G29" s="131">
        <v>1.2849999999999999</v>
      </c>
      <c r="H29" s="131">
        <v>1.72</v>
      </c>
      <c r="J29" s="27"/>
      <c r="K29" s="27"/>
      <c r="L29" s="27"/>
      <c r="M29" s="27"/>
      <c r="N29" s="27"/>
      <c r="O29" s="27"/>
      <c r="P29" s="27"/>
    </row>
    <row r="30" spans="1:23" s="26" customFormat="1" ht="18.95" customHeight="1">
      <c r="A30" s="205"/>
      <c r="B30" s="181" t="s">
        <v>64</v>
      </c>
      <c r="C30" s="182" t="s">
        <v>129</v>
      </c>
      <c r="D30" s="133">
        <v>50</v>
      </c>
      <c r="E30" s="131">
        <v>24.264399999999998</v>
      </c>
      <c r="F30" s="131">
        <v>5.891</v>
      </c>
      <c r="G30" s="131">
        <v>2.5000000000000001E-2</v>
      </c>
      <c r="H30" s="131">
        <v>0.18149999999999999</v>
      </c>
      <c r="I30" s="28"/>
      <c r="J30" s="27"/>
      <c r="K30" s="27"/>
      <c r="L30" s="27"/>
      <c r="M30" s="27"/>
      <c r="N30" s="27"/>
      <c r="O30" s="27"/>
      <c r="P30" s="29"/>
    </row>
    <row r="31" spans="1:23" s="26" customFormat="1" ht="18.95" customHeight="1">
      <c r="A31" s="205"/>
      <c r="B31" s="179" t="s">
        <v>274</v>
      </c>
      <c r="C31" s="177" t="s">
        <v>212</v>
      </c>
      <c r="D31" s="133">
        <v>50</v>
      </c>
      <c r="E31" s="131">
        <v>37.372999999999998</v>
      </c>
      <c r="F31" s="131">
        <v>6.0614999999999997</v>
      </c>
      <c r="G31" s="131">
        <v>0.75</v>
      </c>
      <c r="H31" s="131">
        <v>1.6</v>
      </c>
      <c r="I31" s="28"/>
      <c r="J31" s="27"/>
      <c r="K31" s="27"/>
      <c r="L31" s="27"/>
      <c r="M31" s="27"/>
      <c r="N31" s="27"/>
      <c r="O31" s="27"/>
      <c r="P31" s="27"/>
    </row>
    <row r="32" spans="1:23" s="26" customFormat="1" ht="18.95" customHeight="1">
      <c r="A32" s="205"/>
      <c r="B32" s="176" t="s">
        <v>65</v>
      </c>
      <c r="C32" s="182" t="s">
        <v>128</v>
      </c>
      <c r="D32" s="133">
        <v>50</v>
      </c>
      <c r="E32" s="131">
        <v>0.2</v>
      </c>
      <c r="F32" s="131">
        <v>0</v>
      </c>
      <c r="G32" s="131">
        <v>0</v>
      </c>
      <c r="H32" s="131">
        <v>0.05</v>
      </c>
      <c r="I32" s="28"/>
      <c r="J32" s="27"/>
      <c r="K32" s="27"/>
      <c r="L32" s="27"/>
      <c r="M32" s="27"/>
      <c r="N32" s="27"/>
      <c r="O32" s="27"/>
      <c r="P32" s="27"/>
    </row>
    <row r="33" spans="1:22" ht="18.95" customHeight="1">
      <c r="A33" s="207"/>
      <c r="B33" s="187" t="s">
        <v>277</v>
      </c>
      <c r="C33" s="195"/>
      <c r="D33" s="133">
        <v>50</v>
      </c>
      <c r="E33" s="131">
        <v>123.1</v>
      </c>
      <c r="F33" s="131">
        <v>26.15</v>
      </c>
      <c r="G33" s="131">
        <v>1</v>
      </c>
      <c r="H33" s="131">
        <v>3.5750000000000002</v>
      </c>
      <c r="I33" s="18"/>
      <c r="J33" s="20"/>
      <c r="K33" s="20"/>
      <c r="L33" s="20"/>
      <c r="M33" s="20"/>
      <c r="N33" s="20"/>
      <c r="O33" s="20"/>
      <c r="P33" s="20"/>
    </row>
    <row r="34" spans="1:22" ht="18.95" customHeight="1">
      <c r="A34" s="207"/>
      <c r="B34" s="187" t="s">
        <v>282</v>
      </c>
      <c r="C34" s="195"/>
      <c r="D34" s="133">
        <v>50</v>
      </c>
      <c r="E34" s="131">
        <v>24.038</v>
      </c>
      <c r="F34" s="131">
        <v>6.74</v>
      </c>
      <c r="G34" s="131">
        <v>0</v>
      </c>
      <c r="H34" s="131">
        <v>0</v>
      </c>
      <c r="J34" s="20"/>
      <c r="K34" s="20"/>
      <c r="L34" s="20"/>
      <c r="M34" s="20"/>
      <c r="N34" s="20"/>
      <c r="O34" s="20"/>
      <c r="P34" s="20"/>
    </row>
    <row r="35" spans="1:22" s="8" customFormat="1" ht="18.95" customHeight="1">
      <c r="A35" s="321" t="s">
        <v>10</v>
      </c>
      <c r="B35" s="322"/>
      <c r="C35" s="323"/>
      <c r="D35" s="33"/>
      <c r="E35" s="34">
        <f>SUM(E25:E34)</f>
        <v>659.49540000000013</v>
      </c>
      <c r="F35" s="34">
        <f>SUM(F25:F34)</f>
        <v>98.029999999999987</v>
      </c>
      <c r="G35" s="34">
        <f>SUM(G25:G34)</f>
        <v>23.895249999999997</v>
      </c>
      <c r="H35" s="34">
        <f>SUM(H25:H34)</f>
        <v>18.669</v>
      </c>
      <c r="O35" s="23"/>
      <c r="P35" s="23"/>
      <c r="Q35" s="23"/>
      <c r="R35" s="23"/>
      <c r="S35" s="23"/>
      <c r="T35" s="23"/>
      <c r="U35" s="23"/>
      <c r="V35" s="23"/>
    </row>
    <row r="36" spans="1:22" ht="50.1" customHeight="1">
      <c r="A36" s="5" t="s">
        <v>12</v>
      </c>
      <c r="B36" s="5" t="s">
        <v>2</v>
      </c>
      <c r="C36" s="5" t="s">
        <v>3</v>
      </c>
      <c r="D36" s="7" t="s">
        <v>4</v>
      </c>
      <c r="E36" s="7" t="s">
        <v>5</v>
      </c>
      <c r="F36" s="7" t="s">
        <v>6</v>
      </c>
      <c r="G36" s="7" t="s">
        <v>7</v>
      </c>
      <c r="H36" s="7" t="s">
        <v>8</v>
      </c>
      <c r="O36" s="20"/>
      <c r="P36" s="20"/>
      <c r="Q36" s="20"/>
      <c r="R36" s="20"/>
      <c r="S36" s="20"/>
      <c r="T36" s="20"/>
      <c r="U36" s="20"/>
      <c r="V36" s="20"/>
    </row>
    <row r="37" spans="1:22" s="8" customFormat="1" ht="18">
      <c r="A37" s="208"/>
      <c r="B37" s="176" t="s">
        <v>102</v>
      </c>
      <c r="C37" s="177" t="s">
        <v>230</v>
      </c>
      <c r="D37" s="131">
        <v>50</v>
      </c>
      <c r="E37" s="131">
        <v>73.876999999999995</v>
      </c>
      <c r="F37" s="131">
        <v>5.5244999999999997</v>
      </c>
      <c r="G37" s="131">
        <v>3.6495000000000002</v>
      </c>
      <c r="H37" s="131">
        <v>5.1230000000000002</v>
      </c>
      <c r="J37" s="23"/>
      <c r="K37" s="23"/>
      <c r="L37" s="23"/>
      <c r="M37" s="23"/>
      <c r="N37" s="23"/>
      <c r="O37" s="23"/>
      <c r="P37" s="36"/>
      <c r="Q37" s="36"/>
      <c r="R37" s="36"/>
      <c r="S37" s="36"/>
      <c r="T37" s="23"/>
      <c r="U37" s="23"/>
      <c r="V37" s="23"/>
    </row>
    <row r="38" spans="1:22" s="8" customFormat="1" ht="30.75">
      <c r="A38" s="129" t="s">
        <v>9</v>
      </c>
      <c r="B38" s="186" t="s">
        <v>103</v>
      </c>
      <c r="C38" s="177" t="s">
        <v>158</v>
      </c>
      <c r="D38" s="155">
        <v>80</v>
      </c>
      <c r="E38" s="131">
        <v>80.264800000000008</v>
      </c>
      <c r="F38" s="131">
        <v>13.356000000000002</v>
      </c>
      <c r="G38" s="131">
        <v>2.2920000000000003</v>
      </c>
      <c r="H38" s="131">
        <v>2.968</v>
      </c>
      <c r="J38" s="23"/>
      <c r="K38" s="23"/>
      <c r="L38" s="23"/>
      <c r="M38" s="23"/>
      <c r="N38" s="23"/>
      <c r="O38" s="23"/>
      <c r="P38" s="36"/>
      <c r="Q38" s="36"/>
      <c r="R38" s="36"/>
      <c r="S38" s="36"/>
      <c r="T38" s="23"/>
      <c r="U38" s="23"/>
      <c r="V38" s="23"/>
    </row>
    <row r="39" spans="1:22" s="8" customFormat="1" ht="18.95" customHeight="1">
      <c r="A39" s="208"/>
      <c r="B39" s="132" t="s">
        <v>68</v>
      </c>
      <c r="C39" s="209" t="s">
        <v>223</v>
      </c>
      <c r="D39" s="133">
        <v>60</v>
      </c>
      <c r="E39" s="131">
        <v>45.920400000000001</v>
      </c>
      <c r="F39" s="131">
        <v>9.5076000000000001</v>
      </c>
      <c r="G39" s="131">
        <v>0.36599999999999999</v>
      </c>
      <c r="H39" s="131">
        <v>1.4177999999999999</v>
      </c>
      <c r="J39" s="23"/>
      <c r="K39" s="23"/>
      <c r="L39" s="23"/>
      <c r="M39" s="23"/>
      <c r="N39" s="23"/>
      <c r="O39" s="23"/>
      <c r="P39" s="36"/>
      <c r="Q39" s="36"/>
      <c r="R39" s="36"/>
      <c r="S39" s="36"/>
      <c r="T39" s="23"/>
      <c r="U39" s="23"/>
      <c r="V39" s="23"/>
    </row>
    <row r="40" spans="1:22" s="8" customFormat="1" ht="18.95" customHeight="1">
      <c r="A40" s="208"/>
      <c r="B40" s="179" t="s">
        <v>78</v>
      </c>
      <c r="C40" s="209" t="s">
        <v>136</v>
      </c>
      <c r="D40" s="133">
        <v>60</v>
      </c>
      <c r="E40" s="131">
        <v>48.359999999999992</v>
      </c>
      <c r="F40" s="131">
        <v>10.185</v>
      </c>
      <c r="G40" s="131">
        <v>0.3</v>
      </c>
      <c r="H40" s="131">
        <v>1.7849999999999999</v>
      </c>
      <c r="J40" s="23"/>
      <c r="K40" s="23"/>
      <c r="L40" s="23"/>
      <c r="M40" s="23"/>
      <c r="N40" s="23"/>
      <c r="O40" s="23"/>
      <c r="P40" s="36"/>
      <c r="Q40" s="36"/>
      <c r="R40" s="36"/>
      <c r="S40" s="36"/>
      <c r="T40" s="23"/>
      <c r="U40" s="23"/>
      <c r="V40" s="23"/>
    </row>
    <row r="41" spans="1:22" s="8" customFormat="1" ht="18">
      <c r="A41" s="208"/>
      <c r="B41" s="206" t="s">
        <v>104</v>
      </c>
      <c r="C41" s="177" t="s">
        <v>156</v>
      </c>
      <c r="D41" s="133">
        <v>50</v>
      </c>
      <c r="E41" s="131">
        <v>22.627500000000001</v>
      </c>
      <c r="F41" s="131">
        <v>5.46</v>
      </c>
      <c r="G41" s="131">
        <v>5.2499999999999998E-2</v>
      </c>
      <c r="H41" s="131">
        <v>0.73499999999999999</v>
      </c>
      <c r="J41" s="23"/>
      <c r="K41" s="23"/>
      <c r="L41" s="23"/>
      <c r="M41" s="23"/>
      <c r="N41" s="23"/>
      <c r="O41" s="23"/>
      <c r="P41" s="36"/>
      <c r="Q41" s="36"/>
      <c r="R41" s="36"/>
      <c r="S41" s="36"/>
      <c r="T41" s="23"/>
      <c r="U41" s="23"/>
      <c r="V41" s="23"/>
    </row>
    <row r="42" spans="1:22" s="8" customFormat="1" ht="18.95" customHeight="1">
      <c r="A42" s="182"/>
      <c r="B42" s="181" t="s">
        <v>86</v>
      </c>
      <c r="C42" s="177" t="s">
        <v>222</v>
      </c>
      <c r="D42" s="133">
        <v>50</v>
      </c>
      <c r="E42" s="131">
        <v>59.125999999999998</v>
      </c>
      <c r="F42" s="131">
        <v>4.077</v>
      </c>
      <c r="G42" s="131">
        <v>3.9460000000000002</v>
      </c>
      <c r="H42" s="131">
        <v>1.873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</row>
    <row r="43" spans="1:22" ht="18.95" customHeight="1">
      <c r="A43" s="182"/>
      <c r="B43" s="176" t="s">
        <v>105</v>
      </c>
      <c r="C43" s="182" t="s">
        <v>157</v>
      </c>
      <c r="D43" s="133">
        <v>50</v>
      </c>
      <c r="E43" s="131">
        <v>25.484500000000001</v>
      </c>
      <c r="F43" s="131">
        <v>4.7925000000000004</v>
      </c>
      <c r="G43" s="131">
        <v>0.69899999999999995</v>
      </c>
      <c r="H43" s="131">
        <v>0.78500000000000003</v>
      </c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2" ht="18.95" customHeight="1">
      <c r="A44" s="182"/>
      <c r="B44" s="179" t="s">
        <v>290</v>
      </c>
      <c r="C44" s="182"/>
      <c r="D44" s="133">
        <v>100</v>
      </c>
      <c r="E44" s="131">
        <v>46</v>
      </c>
      <c r="F44" s="131">
        <v>6.1</v>
      </c>
      <c r="G44" s="131">
        <v>0.33300000000000002</v>
      </c>
      <c r="H44" s="131">
        <v>2.66</v>
      </c>
    </row>
    <row r="45" spans="1:22" ht="18.95" customHeight="1">
      <c r="A45" s="182"/>
      <c r="B45" s="176" t="s">
        <v>63</v>
      </c>
      <c r="C45" s="184" t="s">
        <v>145</v>
      </c>
      <c r="D45" s="185">
        <v>15</v>
      </c>
      <c r="E45" s="131">
        <v>91.315049999999999</v>
      </c>
      <c r="F45" s="131">
        <v>1.92</v>
      </c>
      <c r="G45" s="131">
        <v>7.7350499999999993</v>
      </c>
      <c r="H45" s="131">
        <v>4.2349499999999995</v>
      </c>
    </row>
    <row r="46" spans="1:22" ht="18">
      <c r="A46" s="182"/>
      <c r="B46" s="181" t="s">
        <v>76</v>
      </c>
      <c r="C46" s="182" t="s">
        <v>144</v>
      </c>
      <c r="D46" s="133">
        <v>5</v>
      </c>
      <c r="E46" s="131">
        <v>32.189399999999999</v>
      </c>
      <c r="F46" s="131">
        <v>9.7050000000000011E-2</v>
      </c>
      <c r="G46" s="131">
        <v>3.5305500000000003</v>
      </c>
      <c r="H46" s="131">
        <v>1.3550000000000001E-2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2" ht="18.95" customHeight="1">
      <c r="A47" s="129" t="s">
        <v>45</v>
      </c>
      <c r="B47" s="179" t="s">
        <v>276</v>
      </c>
      <c r="C47" s="182"/>
      <c r="D47" s="133">
        <v>50</v>
      </c>
      <c r="E47" s="131">
        <v>28.195</v>
      </c>
      <c r="F47" s="131">
        <v>2.4375</v>
      </c>
      <c r="G47" s="131">
        <v>1.2849999999999999</v>
      </c>
      <c r="H47" s="131">
        <v>1.72</v>
      </c>
    </row>
    <row r="48" spans="1:22" ht="18.95" customHeight="1">
      <c r="A48" s="204"/>
      <c r="B48" s="179" t="s">
        <v>274</v>
      </c>
      <c r="C48" s="177" t="s">
        <v>205</v>
      </c>
      <c r="D48" s="133">
        <v>25</v>
      </c>
      <c r="E48" s="131">
        <v>18.686499999999999</v>
      </c>
      <c r="F48" s="131">
        <v>3.0307499999999998</v>
      </c>
      <c r="G48" s="131">
        <v>0.375</v>
      </c>
      <c r="H48" s="131">
        <v>0.8</v>
      </c>
    </row>
    <row r="49" spans="1:15" ht="18.95" customHeight="1">
      <c r="A49" s="204"/>
      <c r="B49" s="179" t="s">
        <v>65</v>
      </c>
      <c r="C49" s="182" t="s">
        <v>128</v>
      </c>
      <c r="D49" s="133">
        <v>50</v>
      </c>
      <c r="E49" s="131">
        <v>0.2</v>
      </c>
      <c r="F49" s="131">
        <v>0</v>
      </c>
      <c r="G49" s="131">
        <v>0</v>
      </c>
      <c r="H49" s="131">
        <v>0.05</v>
      </c>
    </row>
    <row r="50" spans="1:15" ht="18.95" customHeight="1">
      <c r="A50" s="198"/>
      <c r="B50" s="189" t="s">
        <v>277</v>
      </c>
      <c r="C50" s="182"/>
      <c r="D50" s="133">
        <v>50</v>
      </c>
      <c r="E50" s="131">
        <v>123.1</v>
      </c>
      <c r="F50" s="131">
        <v>26.15</v>
      </c>
      <c r="G50" s="131">
        <v>1</v>
      </c>
      <c r="H50" s="131">
        <v>3.5750000000000002</v>
      </c>
    </row>
    <row r="51" spans="1:15" ht="18.95" customHeight="1">
      <c r="A51" s="198"/>
      <c r="B51" s="189" t="s">
        <v>106</v>
      </c>
      <c r="C51" s="182"/>
      <c r="D51" s="133">
        <v>50</v>
      </c>
      <c r="E51" s="131">
        <v>21.35</v>
      </c>
      <c r="F51" s="131">
        <v>5.0999999999999996</v>
      </c>
      <c r="G51" s="131">
        <v>0.05</v>
      </c>
      <c r="H51" s="131">
        <v>0.55000000000000004</v>
      </c>
    </row>
    <row r="52" spans="1:15" s="8" customFormat="1" ht="18.95" customHeight="1">
      <c r="A52" s="328" t="s">
        <v>10</v>
      </c>
      <c r="B52" s="329"/>
      <c r="C52" s="330"/>
      <c r="D52" s="39"/>
      <c r="E52" s="40">
        <f>SUM(E37:E51)</f>
        <v>716.6961500000001</v>
      </c>
      <c r="F52" s="40">
        <f>SUM(F37:F51)</f>
        <v>97.737899999999996</v>
      </c>
      <c r="G52" s="40">
        <f>SUM(G37:G51)</f>
        <v>25.613600000000002</v>
      </c>
      <c r="H52" s="40">
        <f>SUM(H37:H51)</f>
        <v>28.290299999999998</v>
      </c>
      <c r="J52" s="31"/>
      <c r="K52" s="32"/>
      <c r="L52" s="32"/>
      <c r="M52" s="32"/>
      <c r="N52" s="32"/>
      <c r="O52" s="32"/>
    </row>
    <row r="53" spans="1:15" ht="50.1" customHeight="1">
      <c r="A53" s="5" t="s">
        <v>13</v>
      </c>
      <c r="B53" s="5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15" ht="18">
      <c r="A54" s="205"/>
      <c r="B54" s="201" t="s">
        <v>236</v>
      </c>
      <c r="C54" s="154" t="s">
        <v>256</v>
      </c>
      <c r="D54" s="131">
        <v>125</v>
      </c>
      <c r="E54" s="131">
        <v>189.67</v>
      </c>
      <c r="F54" s="131">
        <v>3.5625</v>
      </c>
      <c r="G54" s="131">
        <v>11.793750000000001</v>
      </c>
      <c r="H54" s="131">
        <v>17.549999999999997</v>
      </c>
    </row>
    <row r="55" spans="1:15" ht="31.5">
      <c r="A55" s="129" t="s">
        <v>9</v>
      </c>
      <c r="B55" s="181" t="s">
        <v>107</v>
      </c>
      <c r="C55" s="154" t="s">
        <v>221</v>
      </c>
      <c r="D55" s="155">
        <v>125</v>
      </c>
      <c r="E55" s="131">
        <v>115.5625</v>
      </c>
      <c r="F55" s="131">
        <v>16.080000000000002</v>
      </c>
      <c r="G55" s="131">
        <v>4.05375</v>
      </c>
      <c r="H55" s="131">
        <v>5.2462499999999999</v>
      </c>
    </row>
    <row r="56" spans="1:15" ht="18">
      <c r="A56" s="207"/>
      <c r="B56" s="181" t="s">
        <v>337</v>
      </c>
      <c r="C56" s="177" t="s">
        <v>339</v>
      </c>
      <c r="D56" s="133">
        <v>100</v>
      </c>
      <c r="E56" s="131">
        <v>137</v>
      </c>
      <c r="F56" s="131">
        <v>28.2</v>
      </c>
      <c r="G56" s="131">
        <v>1.1000000000000001</v>
      </c>
      <c r="H56" s="131">
        <v>2.89</v>
      </c>
    </row>
    <row r="57" spans="1:15" ht="18">
      <c r="A57" s="207"/>
      <c r="B57" s="181" t="s">
        <v>108</v>
      </c>
      <c r="C57" s="154" t="s">
        <v>220</v>
      </c>
      <c r="D57" s="133">
        <v>100</v>
      </c>
      <c r="E57" s="131">
        <v>88.5</v>
      </c>
      <c r="F57" s="131">
        <v>14.9</v>
      </c>
      <c r="G57" s="131">
        <v>1.99</v>
      </c>
      <c r="H57" s="131">
        <v>2.48</v>
      </c>
    </row>
    <row r="58" spans="1:15" ht="18">
      <c r="A58" s="232" t="s">
        <v>45</v>
      </c>
      <c r="B58" s="186" t="s">
        <v>276</v>
      </c>
      <c r="C58" s="154"/>
      <c r="D58" s="133">
        <v>50</v>
      </c>
      <c r="E58" s="131">
        <v>28.195</v>
      </c>
      <c r="F58" s="131">
        <v>2.4375</v>
      </c>
      <c r="G58" s="131">
        <v>1.2849999999999999</v>
      </c>
      <c r="H58" s="131">
        <v>1.72</v>
      </c>
      <c r="J58" s="31"/>
      <c r="K58" s="32"/>
      <c r="L58" s="32"/>
      <c r="M58" s="32"/>
      <c r="N58" s="32"/>
      <c r="O58" s="32"/>
    </row>
    <row r="59" spans="1:15" ht="18.95" customHeight="1">
      <c r="A59" s="207"/>
      <c r="B59" s="186" t="s">
        <v>64</v>
      </c>
      <c r="C59" s="182" t="s">
        <v>129</v>
      </c>
      <c r="D59" s="133">
        <v>50</v>
      </c>
      <c r="E59" s="131">
        <v>24.264399999999998</v>
      </c>
      <c r="F59" s="131">
        <v>5.891</v>
      </c>
      <c r="G59" s="131">
        <v>2.5000000000000001E-2</v>
      </c>
      <c r="H59" s="131">
        <v>0.18149999999999999</v>
      </c>
      <c r="J59" s="31"/>
      <c r="K59" s="32"/>
      <c r="L59" s="32"/>
      <c r="M59" s="32"/>
      <c r="N59" s="32"/>
      <c r="O59" s="32"/>
    </row>
    <row r="60" spans="1:15" ht="18.95" customHeight="1">
      <c r="A60" s="204"/>
      <c r="B60" s="186" t="s">
        <v>274</v>
      </c>
      <c r="C60" s="177" t="s">
        <v>205</v>
      </c>
      <c r="D60" s="133">
        <v>25</v>
      </c>
      <c r="E60" s="131">
        <v>18.686499999999999</v>
      </c>
      <c r="F60" s="131">
        <v>3.0307499999999998</v>
      </c>
      <c r="G60" s="131">
        <v>0.375</v>
      </c>
      <c r="H60" s="131">
        <v>0.8</v>
      </c>
    </row>
    <row r="61" spans="1:15" ht="18.95" customHeight="1">
      <c r="A61" s="204"/>
      <c r="B61" s="186" t="s">
        <v>65</v>
      </c>
      <c r="C61" s="182" t="s">
        <v>128</v>
      </c>
      <c r="D61" s="133">
        <v>50</v>
      </c>
      <c r="E61" s="131">
        <v>0.2</v>
      </c>
      <c r="F61" s="131">
        <v>0</v>
      </c>
      <c r="G61" s="131">
        <v>0</v>
      </c>
      <c r="H61" s="131">
        <v>0.05</v>
      </c>
    </row>
    <row r="62" spans="1:15" ht="18.95" customHeight="1">
      <c r="A62" s="204"/>
      <c r="B62" s="186" t="s">
        <v>277</v>
      </c>
      <c r="C62" s="154"/>
      <c r="D62" s="133">
        <v>50</v>
      </c>
      <c r="E62" s="131">
        <v>123.1</v>
      </c>
      <c r="F62" s="131">
        <v>26.15</v>
      </c>
      <c r="G62" s="131">
        <v>1</v>
      </c>
      <c r="H62" s="131">
        <v>3.5750000000000002</v>
      </c>
    </row>
    <row r="63" spans="1:15" ht="18.95" customHeight="1">
      <c r="A63" s="204"/>
      <c r="B63" s="187" t="s">
        <v>73</v>
      </c>
      <c r="C63" s="195"/>
      <c r="D63" s="133">
        <v>50</v>
      </c>
      <c r="E63" s="131">
        <v>19.988</v>
      </c>
      <c r="F63" s="131">
        <v>5.97</v>
      </c>
      <c r="G63" s="131">
        <v>0</v>
      </c>
      <c r="H63" s="131">
        <v>0.15</v>
      </c>
    </row>
    <row r="64" spans="1:15" ht="18.95" customHeight="1">
      <c r="A64" s="321" t="s">
        <v>10</v>
      </c>
      <c r="B64" s="322"/>
      <c r="C64" s="323"/>
      <c r="D64" s="37"/>
      <c r="E64" s="70">
        <f>SUM(E54:E63)</f>
        <v>745.16640000000007</v>
      </c>
      <c r="F64" s="70">
        <f>SUM(F54:F63)</f>
        <v>106.22175000000001</v>
      </c>
      <c r="G64" s="70">
        <f>SUM(G54:G63)</f>
        <v>21.622499999999999</v>
      </c>
      <c r="H64" s="70">
        <f>SUM(H54:H63)</f>
        <v>34.642749999999999</v>
      </c>
    </row>
    <row r="65" spans="1:12" ht="50.1" customHeight="1">
      <c r="A65" s="5" t="s">
        <v>14</v>
      </c>
      <c r="B65" s="5" t="s">
        <v>2</v>
      </c>
      <c r="C65" s="5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</row>
    <row r="66" spans="1:12" ht="18">
      <c r="A66" s="208"/>
      <c r="B66" s="176" t="s">
        <v>109</v>
      </c>
      <c r="C66" s="177" t="s">
        <v>180</v>
      </c>
      <c r="D66" s="131">
        <v>60</v>
      </c>
      <c r="E66" s="131">
        <v>54.5</v>
      </c>
      <c r="F66" s="131">
        <v>2.66</v>
      </c>
      <c r="G66" s="131">
        <v>3.42</v>
      </c>
      <c r="H66" s="131">
        <v>2.6</v>
      </c>
    </row>
    <row r="67" spans="1:12" ht="18">
      <c r="A67" s="129" t="s">
        <v>9</v>
      </c>
      <c r="B67" s="212" t="s">
        <v>110</v>
      </c>
      <c r="C67" s="213" t="s">
        <v>179</v>
      </c>
      <c r="D67" s="155">
        <v>60</v>
      </c>
      <c r="E67" s="131">
        <v>79.441799999999986</v>
      </c>
      <c r="F67" s="131">
        <v>12.318</v>
      </c>
      <c r="G67" s="131">
        <v>2.0964</v>
      </c>
      <c r="H67" s="131">
        <v>4.0715999999999992</v>
      </c>
    </row>
    <row r="68" spans="1:12" ht="18">
      <c r="A68" s="215"/>
      <c r="B68" s="132" t="s">
        <v>84</v>
      </c>
      <c r="C68" s="213" t="s">
        <v>140</v>
      </c>
      <c r="D68" s="133">
        <v>60</v>
      </c>
      <c r="E68" s="131">
        <v>44.37</v>
      </c>
      <c r="F68" s="131">
        <v>10.097999999999999</v>
      </c>
      <c r="G68" s="131">
        <v>6.1199999999999991E-2</v>
      </c>
      <c r="H68" s="131">
        <v>1.1627999999999998</v>
      </c>
    </row>
    <row r="69" spans="1:12" ht="18.95" customHeight="1">
      <c r="A69" s="208"/>
      <c r="B69" s="203" t="s">
        <v>99</v>
      </c>
      <c r="C69" s="130" t="s">
        <v>125</v>
      </c>
      <c r="D69" s="133">
        <v>60</v>
      </c>
      <c r="E69" s="131">
        <v>94.621200000000002</v>
      </c>
      <c r="F69" s="131">
        <v>16.125599999999999</v>
      </c>
      <c r="G69" s="131">
        <v>2.8451999999999997</v>
      </c>
      <c r="H69" s="131">
        <v>1.3662000000000001</v>
      </c>
    </row>
    <row r="70" spans="1:12" ht="18.95" customHeight="1">
      <c r="A70" s="218"/>
      <c r="B70" s="233" t="s">
        <v>111</v>
      </c>
      <c r="C70" s="154"/>
      <c r="D70" s="133">
        <v>50</v>
      </c>
      <c r="E70" s="131">
        <v>17.487500000000001</v>
      </c>
      <c r="F70" s="131">
        <v>4.875</v>
      </c>
      <c r="G70" s="131">
        <v>6.25E-2</v>
      </c>
      <c r="H70" s="131">
        <v>0.8125</v>
      </c>
      <c r="I70" s="18"/>
      <c r="J70" s="18"/>
      <c r="K70" s="18"/>
      <c r="L70" s="18"/>
    </row>
    <row r="71" spans="1:12" ht="18.95" customHeight="1">
      <c r="A71" s="218"/>
      <c r="B71" s="181" t="s">
        <v>86</v>
      </c>
      <c r="C71" s="154" t="s">
        <v>219</v>
      </c>
      <c r="D71" s="133">
        <v>50</v>
      </c>
      <c r="E71" s="131">
        <v>59.125999999999998</v>
      </c>
      <c r="F71" s="131">
        <v>4.077</v>
      </c>
      <c r="G71" s="131">
        <v>3.9460000000000002</v>
      </c>
      <c r="H71" s="131">
        <v>1.873</v>
      </c>
      <c r="I71" s="18"/>
      <c r="J71" s="18"/>
      <c r="K71" s="18"/>
      <c r="L71" s="18"/>
    </row>
    <row r="72" spans="1:12" ht="18.95" customHeight="1">
      <c r="A72" s="218"/>
      <c r="B72" s="210" t="s">
        <v>113</v>
      </c>
      <c r="C72" s="154" t="s">
        <v>159</v>
      </c>
      <c r="D72" s="133">
        <v>50</v>
      </c>
      <c r="E72" s="131">
        <v>7.15</v>
      </c>
      <c r="F72" s="131">
        <v>1.325</v>
      </c>
      <c r="G72" s="131">
        <v>0.05</v>
      </c>
      <c r="H72" s="131">
        <v>0.52500000000000002</v>
      </c>
    </row>
    <row r="73" spans="1:12" ht="18.95" customHeight="1">
      <c r="A73" s="218"/>
      <c r="B73" s="187" t="s">
        <v>291</v>
      </c>
      <c r="C73" s="195"/>
      <c r="D73" s="133">
        <v>100</v>
      </c>
      <c r="E73" s="131">
        <v>45</v>
      </c>
      <c r="F73" s="131">
        <v>6.56</v>
      </c>
      <c r="G73" s="131">
        <v>0.6</v>
      </c>
      <c r="H73" s="131">
        <v>1.77</v>
      </c>
    </row>
    <row r="74" spans="1:12" ht="18.95" customHeight="1">
      <c r="A74" s="218"/>
      <c r="B74" s="176" t="s">
        <v>63</v>
      </c>
      <c r="C74" s="184" t="s">
        <v>145</v>
      </c>
      <c r="D74" s="185">
        <v>15</v>
      </c>
      <c r="E74" s="131">
        <v>91.315049999999999</v>
      </c>
      <c r="F74" s="131">
        <v>1.92</v>
      </c>
      <c r="G74" s="131">
        <v>7.7350499999999993</v>
      </c>
      <c r="H74" s="131">
        <v>4.2349499999999995</v>
      </c>
    </row>
    <row r="75" spans="1:12" ht="18">
      <c r="A75" s="218"/>
      <c r="B75" s="203" t="s">
        <v>112</v>
      </c>
      <c r="C75" s="154" t="s">
        <v>218</v>
      </c>
      <c r="D75" s="133">
        <v>50</v>
      </c>
      <c r="E75" s="131">
        <v>27.958500000000001</v>
      </c>
      <c r="F75" s="131">
        <v>2.4015</v>
      </c>
      <c r="G75" s="131">
        <v>1.3045</v>
      </c>
      <c r="H75" s="131">
        <v>1.6830000000000001</v>
      </c>
      <c r="I75" s="18"/>
      <c r="J75" s="18"/>
      <c r="K75" s="18"/>
      <c r="L75" s="18"/>
    </row>
    <row r="76" spans="1:12" ht="18.95" customHeight="1">
      <c r="A76" s="129" t="s">
        <v>45</v>
      </c>
      <c r="B76" s="187" t="s">
        <v>276</v>
      </c>
      <c r="C76" s="195"/>
      <c r="D76" s="133">
        <v>50</v>
      </c>
      <c r="E76" s="131">
        <v>28.195</v>
      </c>
      <c r="F76" s="131">
        <v>2.4375</v>
      </c>
      <c r="G76" s="131">
        <v>1.2849999999999999</v>
      </c>
      <c r="H76" s="131">
        <v>1.72</v>
      </c>
    </row>
    <row r="77" spans="1:12" ht="18.95" customHeight="1">
      <c r="A77" s="204"/>
      <c r="B77" s="179" t="s">
        <v>255</v>
      </c>
      <c r="C77" s="177" t="s">
        <v>205</v>
      </c>
      <c r="D77" s="133">
        <v>25</v>
      </c>
      <c r="E77" s="131">
        <v>18.686499999999999</v>
      </c>
      <c r="F77" s="131">
        <v>3.0307499999999998</v>
      </c>
      <c r="G77" s="131">
        <v>0.375</v>
      </c>
      <c r="H77" s="131">
        <v>0.8</v>
      </c>
    </row>
    <row r="78" spans="1:12" ht="18.95" customHeight="1">
      <c r="A78" s="204"/>
      <c r="B78" s="179" t="s">
        <v>65</v>
      </c>
      <c r="C78" s="182" t="s">
        <v>128</v>
      </c>
      <c r="D78" s="133">
        <v>50</v>
      </c>
      <c r="E78" s="131">
        <v>0.2</v>
      </c>
      <c r="F78" s="131">
        <v>0</v>
      </c>
      <c r="G78" s="131">
        <v>0</v>
      </c>
      <c r="H78" s="131">
        <v>0.05</v>
      </c>
    </row>
    <row r="79" spans="1:12" ht="18.95" customHeight="1">
      <c r="A79" s="198"/>
      <c r="B79" s="189" t="s">
        <v>277</v>
      </c>
      <c r="C79" s="182"/>
      <c r="D79" s="133">
        <v>50</v>
      </c>
      <c r="E79" s="131">
        <v>123.1</v>
      </c>
      <c r="F79" s="131">
        <v>26.15</v>
      </c>
      <c r="G79" s="131">
        <v>1</v>
      </c>
      <c r="H79" s="131">
        <v>3.5750000000000002</v>
      </c>
    </row>
    <row r="80" spans="1:12" ht="18.95" customHeight="1">
      <c r="A80" s="198"/>
      <c r="B80" s="187" t="s">
        <v>282</v>
      </c>
      <c r="C80" s="195"/>
      <c r="D80" s="133">
        <v>50</v>
      </c>
      <c r="E80" s="131">
        <v>24.038</v>
      </c>
      <c r="F80" s="131">
        <v>6.74</v>
      </c>
      <c r="G80" s="131">
        <v>0</v>
      </c>
      <c r="H80" s="131">
        <v>0</v>
      </c>
    </row>
    <row r="81" spans="1:8" ht="18.95" customHeight="1">
      <c r="A81" s="324" t="s">
        <v>10</v>
      </c>
      <c r="B81" s="325"/>
      <c r="C81" s="326"/>
      <c r="D81" s="224"/>
      <c r="E81" s="221">
        <f>SUM(E66:E80)</f>
        <v>715.18955000000005</v>
      </c>
      <c r="F81" s="221">
        <f t="shared" ref="F81:H81" si="0">SUM(F66:F80)</f>
        <v>100.71835</v>
      </c>
      <c r="G81" s="221">
        <f t="shared" si="0"/>
        <v>24.780850000000001</v>
      </c>
      <c r="H81" s="221">
        <f t="shared" si="0"/>
        <v>26.244049999999998</v>
      </c>
    </row>
    <row r="82" spans="1:8" ht="18.95" customHeight="1">
      <c r="A82" s="300" t="s">
        <v>15</v>
      </c>
      <c r="B82" s="301"/>
      <c r="C82" s="301"/>
      <c r="D82" s="302"/>
      <c r="E82" s="222">
        <f>AVERAGE(E23,E35,E52,E64,E81)</f>
        <v>711.26531000000011</v>
      </c>
      <c r="F82" s="45">
        <f>AVERAGE(F23,F35,F52,F64,F81)</f>
        <v>98.214339999999993</v>
      </c>
      <c r="G82" s="45">
        <f>AVERAGE(G23,G35,G52,G64,G81)</f>
        <v>25.228140000000003</v>
      </c>
      <c r="H82" s="45">
        <f>AVERAGE(H23,H35,H52,H64,H81)</f>
        <v>26.759259999999994</v>
      </c>
    </row>
    <row r="83" spans="1:8" ht="18.95" customHeight="1">
      <c r="A83" s="226"/>
      <c r="B83" s="225"/>
      <c r="C83" s="303" t="s">
        <v>283</v>
      </c>
      <c r="D83" s="304"/>
      <c r="E83" s="223"/>
      <c r="F83" s="127">
        <f>(F82*4)/E82*100</f>
        <v>55.233589277677538</v>
      </c>
      <c r="G83" s="127">
        <f>(G82*9)/E82*100</f>
        <v>31.922442555225977</v>
      </c>
      <c r="H83" s="127">
        <f>(H82*4)/E82*100</f>
        <v>15.048820530836792</v>
      </c>
    </row>
    <row r="84" spans="1:8" ht="18.95" customHeight="1">
      <c r="A84" s="227"/>
      <c r="B84" s="228"/>
      <c r="C84" s="327" t="s">
        <v>165</v>
      </c>
      <c r="D84" s="293"/>
      <c r="E84" s="223" t="s">
        <v>167</v>
      </c>
      <c r="F84" s="127" t="s">
        <v>168</v>
      </c>
      <c r="G84" s="127" t="s">
        <v>169</v>
      </c>
      <c r="H84" s="127" t="s">
        <v>170</v>
      </c>
    </row>
    <row r="85" spans="1:8" ht="18.95" customHeight="1">
      <c r="A85" s="313" t="s">
        <v>16</v>
      </c>
      <c r="B85" s="313"/>
      <c r="C85" s="313"/>
      <c r="D85" s="313"/>
      <c r="E85" s="314"/>
      <c r="F85" s="314"/>
      <c r="G85" s="314"/>
      <c r="H85" s="314"/>
    </row>
    <row r="86" spans="1:8" ht="18.95" customHeight="1">
      <c r="A86" s="315" t="s">
        <v>146</v>
      </c>
      <c r="B86" s="316"/>
      <c r="C86" s="316"/>
      <c r="D86" s="316"/>
      <c r="E86" s="316"/>
      <c r="F86" s="316"/>
      <c r="G86" s="316"/>
      <c r="H86" s="317"/>
    </row>
    <row r="87" spans="1:8" ht="18.95" customHeight="1">
      <c r="A87" s="318" t="s">
        <v>193</v>
      </c>
      <c r="B87" s="319"/>
      <c r="C87" s="319"/>
      <c r="D87" s="319"/>
      <c r="E87" s="319"/>
      <c r="F87" s="319"/>
      <c r="G87" s="319"/>
      <c r="H87" s="320"/>
    </row>
    <row r="88" spans="1:8" ht="18.95" customHeight="1">
      <c r="A88" s="294" t="s">
        <v>187</v>
      </c>
      <c r="B88" s="295"/>
      <c r="C88" s="295"/>
      <c r="D88" s="295"/>
      <c r="E88" s="295"/>
      <c r="F88" s="295"/>
      <c r="G88" s="295"/>
      <c r="H88" s="296"/>
    </row>
    <row r="89" spans="1:8" ht="18.95" customHeight="1">
      <c r="A89" s="294" t="s">
        <v>147</v>
      </c>
      <c r="B89" s="295"/>
      <c r="C89" s="295"/>
      <c r="D89" s="295"/>
      <c r="E89" s="295"/>
      <c r="F89" s="295"/>
      <c r="G89" s="295"/>
      <c r="H89" s="296"/>
    </row>
    <row r="90" spans="1:8" ht="18.95" customHeight="1">
      <c r="A90" s="294" t="s">
        <v>154</v>
      </c>
      <c r="B90" s="295"/>
      <c r="C90" s="295"/>
      <c r="D90" s="295"/>
      <c r="E90" s="295"/>
      <c r="F90" s="295"/>
      <c r="G90" s="295"/>
      <c r="H90" s="296"/>
    </row>
    <row r="91" spans="1:8" ht="18.95" customHeight="1">
      <c r="A91" s="297" t="s">
        <v>17</v>
      </c>
      <c r="B91" s="297"/>
      <c r="C91" s="297"/>
      <c r="D91" s="297"/>
      <c r="E91" s="297"/>
      <c r="F91" s="297"/>
      <c r="G91" s="297"/>
      <c r="H91" s="297"/>
    </row>
    <row r="92" spans="1:8" ht="18.95" customHeight="1">
      <c r="A92" s="164" t="s">
        <v>148</v>
      </c>
      <c r="B92" s="166" t="s">
        <v>149</v>
      </c>
      <c r="C92" s="166"/>
      <c r="D92" s="166"/>
      <c r="E92" s="167"/>
      <c r="F92" s="167"/>
      <c r="G92" s="167"/>
      <c r="H92" s="168"/>
    </row>
    <row r="93" spans="1:8" ht="18.95" customHeight="1">
      <c r="A93" s="165" t="s">
        <v>150</v>
      </c>
      <c r="B93" s="169" t="s">
        <v>151</v>
      </c>
      <c r="C93" s="169"/>
      <c r="D93" s="169"/>
      <c r="E93" s="170"/>
      <c r="F93" s="170"/>
      <c r="G93" s="170"/>
      <c r="H93" s="171"/>
    </row>
    <row r="94" spans="1:8" ht="18.95" customHeight="1">
      <c r="A94" s="172" t="s">
        <v>152</v>
      </c>
      <c r="B94" s="173" t="s">
        <v>153</v>
      </c>
      <c r="C94" s="173"/>
      <c r="D94" s="173"/>
      <c r="E94" s="174"/>
      <c r="F94" s="174"/>
      <c r="G94" s="174"/>
      <c r="H94" s="175"/>
    </row>
    <row r="95" spans="1:8" ht="18.95" customHeight="1">
      <c r="A95" s="311" t="s">
        <v>18</v>
      </c>
      <c r="B95" s="311"/>
      <c r="C95" s="311"/>
      <c r="D95" s="311"/>
      <c r="E95" s="311"/>
      <c r="F95" s="311"/>
      <c r="G95" s="311"/>
      <c r="H95" s="311"/>
    </row>
    <row r="96" spans="1:8" ht="18.95" customHeight="1">
      <c r="A96" s="312" t="s">
        <v>194</v>
      </c>
      <c r="B96" s="312"/>
      <c r="C96" s="312"/>
      <c r="D96" s="312"/>
      <c r="E96" s="312"/>
      <c r="F96" s="312"/>
      <c r="G96" s="312"/>
      <c r="H96" s="312"/>
    </row>
  </sheetData>
  <mergeCells count="19">
    <mergeCell ref="A96:H96"/>
    <mergeCell ref="A86:H86"/>
    <mergeCell ref="A87:H87"/>
    <mergeCell ref="A88:H88"/>
    <mergeCell ref="A89:H89"/>
    <mergeCell ref="A90:H90"/>
    <mergeCell ref="A91:H91"/>
    <mergeCell ref="A95:H95"/>
    <mergeCell ref="A85:H85"/>
    <mergeCell ref="A1:B5"/>
    <mergeCell ref="A6:B6"/>
    <mergeCell ref="A82:D82"/>
    <mergeCell ref="C83:D83"/>
    <mergeCell ref="C84:D84"/>
    <mergeCell ref="A23:C23"/>
    <mergeCell ref="A35:C35"/>
    <mergeCell ref="A52:C52"/>
    <mergeCell ref="A64:C64"/>
    <mergeCell ref="A81:C81"/>
  </mergeCells>
  <pageMargins left="0.7" right="0.7" top="0.75" bottom="0.75" header="0.3" footer="0.3"/>
  <pageSetup paperSize="9" scale="26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272BA-A324-4873-AF19-5D9A78DA5524}">
  <sheetPr>
    <tabColor theme="9" tint="0.59999389629810485"/>
    <pageSetUpPr fitToPage="1"/>
  </sheetPr>
  <dimension ref="A1:W100"/>
  <sheetViews>
    <sheetView zoomScale="80" zoomScaleNormal="80" workbookViewId="0">
      <selection activeCell="C28" sqref="C28"/>
    </sheetView>
  </sheetViews>
  <sheetFormatPr defaultColWidth="9.25" defaultRowHeight="15"/>
  <cols>
    <col min="1" max="1" width="25.625" style="2" customWidth="1"/>
    <col min="2" max="2" width="60" style="2" bestFit="1" customWidth="1"/>
    <col min="3" max="3" width="100.625" style="2" customWidth="1"/>
    <col min="4" max="8" width="15.625" style="2" customWidth="1"/>
    <col min="9" max="16384" width="9.25" style="2"/>
  </cols>
  <sheetData>
    <row r="1" spans="1:8" ht="18.95" customHeight="1">
      <c r="A1" s="298" t="e" vm="1">
        <v>#VALUE!</v>
      </c>
      <c r="B1" s="298"/>
      <c r="C1" s="1"/>
    </row>
    <row r="2" spans="1:8" ht="18.95" customHeight="1">
      <c r="A2" s="298"/>
      <c r="B2" s="298"/>
      <c r="C2" s="1"/>
    </row>
    <row r="3" spans="1:8" ht="18.95" customHeight="1">
      <c r="A3" s="298"/>
      <c r="B3" s="298"/>
      <c r="C3" s="1"/>
    </row>
    <row r="4" spans="1:8" ht="18.95" customHeight="1">
      <c r="A4" s="298"/>
      <c r="B4" s="298"/>
      <c r="C4" s="1"/>
    </row>
    <row r="5" spans="1:8" ht="18.95" customHeight="1">
      <c r="A5" s="298"/>
      <c r="B5" s="298"/>
      <c r="C5" s="1"/>
    </row>
    <row r="6" spans="1:8" ht="30">
      <c r="A6" s="299" t="s">
        <v>0</v>
      </c>
      <c r="B6" s="299"/>
      <c r="C6" s="3"/>
    </row>
    <row r="7" spans="1:8" ht="30">
      <c r="A7" s="96" t="s">
        <v>201</v>
      </c>
      <c r="B7" s="96" t="s">
        <v>202</v>
      </c>
      <c r="C7" s="3"/>
      <c r="D7" s="4"/>
      <c r="E7" s="4"/>
    </row>
    <row r="8" spans="1:8" s="8" customFormat="1" ht="50.1" customHeight="1">
      <c r="A8" s="5" t="s">
        <v>1</v>
      </c>
      <c r="B8" s="6" t="s">
        <v>2</v>
      </c>
      <c r="C8" s="5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8</v>
      </c>
    </row>
    <row r="9" spans="1:8" ht="30.75">
      <c r="A9" s="200"/>
      <c r="B9" s="176" t="s">
        <v>301</v>
      </c>
      <c r="C9" s="154" t="s">
        <v>302</v>
      </c>
      <c r="D9" s="131">
        <v>60</v>
      </c>
      <c r="E9" s="131">
        <v>71.8</v>
      </c>
      <c r="F9" s="131">
        <v>6.67</v>
      </c>
      <c r="G9" s="131">
        <v>2.98</v>
      </c>
      <c r="H9" s="131">
        <v>4.3</v>
      </c>
    </row>
    <row r="10" spans="1:8" ht="30.75">
      <c r="A10" s="129" t="s">
        <v>9</v>
      </c>
      <c r="B10" s="201" t="s">
        <v>114</v>
      </c>
      <c r="C10" s="177" t="s">
        <v>162</v>
      </c>
      <c r="D10" s="155">
        <v>60</v>
      </c>
      <c r="E10" s="131">
        <v>68.652600000000007</v>
      </c>
      <c r="F10" s="131">
        <v>11.352</v>
      </c>
      <c r="G10" s="131">
        <v>1.5582</v>
      </c>
      <c r="H10" s="131">
        <v>3.1602000000000001</v>
      </c>
    </row>
    <row r="11" spans="1:8" ht="18.95" customHeight="1">
      <c r="A11" s="202"/>
      <c r="B11" s="132" t="s">
        <v>115</v>
      </c>
      <c r="C11" s="219" t="s">
        <v>231</v>
      </c>
      <c r="D11" s="133">
        <v>60</v>
      </c>
      <c r="E11" s="131">
        <v>90.8</v>
      </c>
      <c r="F11" s="131">
        <v>15.8</v>
      </c>
      <c r="G11" s="131">
        <v>1.55</v>
      </c>
      <c r="H11" s="131">
        <v>2.74</v>
      </c>
    </row>
    <row r="12" spans="1:8" ht="18.95" customHeight="1">
      <c r="A12" s="188"/>
      <c r="B12" s="179" t="s">
        <v>99</v>
      </c>
      <c r="C12" s="177" t="s">
        <v>160</v>
      </c>
      <c r="D12" s="133">
        <v>60</v>
      </c>
      <c r="E12" s="131">
        <v>94.621200000000002</v>
      </c>
      <c r="F12" s="131">
        <v>16.125599999999999</v>
      </c>
      <c r="G12" s="131">
        <v>2.8451999999999997</v>
      </c>
      <c r="H12" s="131">
        <v>1.3662000000000001</v>
      </c>
    </row>
    <row r="13" spans="1:8" ht="18.95" customHeight="1">
      <c r="A13" s="188"/>
      <c r="B13" s="181" t="s">
        <v>116</v>
      </c>
      <c r="C13" s="177" t="s">
        <v>161</v>
      </c>
      <c r="D13" s="133">
        <v>50</v>
      </c>
      <c r="E13" s="131">
        <v>16.2</v>
      </c>
      <c r="F13" s="131">
        <v>4.25</v>
      </c>
      <c r="G13" s="131">
        <v>0.1</v>
      </c>
      <c r="H13" s="131">
        <v>0.3</v>
      </c>
    </row>
    <row r="14" spans="1:8" ht="18.95" customHeight="1">
      <c r="A14" s="188"/>
      <c r="B14" s="179" t="s">
        <v>292</v>
      </c>
      <c r="C14" s="215" t="s">
        <v>293</v>
      </c>
      <c r="D14" s="133">
        <v>50</v>
      </c>
      <c r="E14" s="131">
        <v>25.1</v>
      </c>
      <c r="F14" s="131">
        <v>2.83</v>
      </c>
      <c r="G14" s="131">
        <v>0.2</v>
      </c>
      <c r="H14" s="131">
        <v>1.95</v>
      </c>
    </row>
    <row r="15" spans="1:8" ht="30">
      <c r="A15" s="188"/>
      <c r="B15" s="176" t="s">
        <v>294</v>
      </c>
      <c r="C15" s="215" t="s">
        <v>295</v>
      </c>
      <c r="D15" s="133">
        <v>100</v>
      </c>
      <c r="E15" s="131">
        <v>31.1</v>
      </c>
      <c r="F15" s="131">
        <v>4.67</v>
      </c>
      <c r="G15" s="131">
        <v>0.46899999999999997</v>
      </c>
      <c r="H15" s="131">
        <v>1.45</v>
      </c>
    </row>
    <row r="16" spans="1:8" ht="18.95" customHeight="1">
      <c r="A16" s="188"/>
      <c r="B16" s="176" t="s">
        <v>63</v>
      </c>
      <c r="C16" s="279" t="s">
        <v>145</v>
      </c>
      <c r="D16" s="242">
        <v>15</v>
      </c>
      <c r="E16" s="131">
        <v>91.315049999999999</v>
      </c>
      <c r="F16" s="131">
        <v>1.92</v>
      </c>
      <c r="G16" s="131">
        <v>7.7350499999999993</v>
      </c>
      <c r="H16" s="131">
        <v>4.2349499999999995</v>
      </c>
    </row>
    <row r="17" spans="1:23" ht="18.95" customHeight="1">
      <c r="A17" s="188"/>
      <c r="B17" s="181" t="s">
        <v>117</v>
      </c>
      <c r="C17" s="182" t="s">
        <v>226</v>
      </c>
      <c r="D17" s="133">
        <v>50</v>
      </c>
      <c r="E17" s="131">
        <v>28.371500000000001</v>
      </c>
      <c r="F17" s="131">
        <v>2.4089999999999998</v>
      </c>
      <c r="G17" s="131">
        <v>1.3320000000000001</v>
      </c>
      <c r="H17" s="131">
        <v>1.6970000000000001</v>
      </c>
    </row>
    <row r="18" spans="1:23" ht="18.95" customHeight="1">
      <c r="A18" s="196" t="s">
        <v>45</v>
      </c>
      <c r="B18" s="186" t="s">
        <v>276</v>
      </c>
      <c r="C18" s="154"/>
      <c r="D18" s="133">
        <v>50</v>
      </c>
      <c r="E18" s="131">
        <v>28.195</v>
      </c>
      <c r="F18" s="131">
        <v>2.4375</v>
      </c>
      <c r="G18" s="131">
        <v>1.2849999999999999</v>
      </c>
      <c r="H18" s="131">
        <v>1.72</v>
      </c>
      <c r="I18" s="18"/>
      <c r="J18" s="18"/>
      <c r="K18" s="19"/>
      <c r="L18" s="19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ht="18.95" customHeight="1">
      <c r="A19" s="188"/>
      <c r="B19" s="187" t="s">
        <v>255</v>
      </c>
      <c r="C19" s="177" t="s">
        <v>205</v>
      </c>
      <c r="D19" s="133">
        <v>50</v>
      </c>
      <c r="E19" s="131">
        <v>37.372999999999998</v>
      </c>
      <c r="F19" s="131">
        <v>6.0614999999999997</v>
      </c>
      <c r="G19" s="131">
        <v>0.75</v>
      </c>
      <c r="H19" s="131">
        <v>1.6</v>
      </c>
      <c r="I19" s="18"/>
      <c r="J19" s="18"/>
      <c r="K19" s="19"/>
      <c r="L19" s="19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8.95" customHeight="1">
      <c r="A20" s="204"/>
      <c r="B20" s="179" t="s">
        <v>65</v>
      </c>
      <c r="C20" s="182" t="s">
        <v>128</v>
      </c>
      <c r="D20" s="133">
        <v>50</v>
      </c>
      <c r="E20" s="131">
        <v>0.2</v>
      </c>
      <c r="F20" s="131">
        <v>0</v>
      </c>
      <c r="G20" s="131">
        <v>0</v>
      </c>
      <c r="H20" s="131">
        <v>0.05</v>
      </c>
      <c r="I20" s="18"/>
      <c r="J20" s="18"/>
      <c r="K20" s="19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8.95" customHeight="1">
      <c r="A21" s="204"/>
      <c r="B21" s="179" t="s">
        <v>277</v>
      </c>
      <c r="C21" s="182"/>
      <c r="D21" s="133">
        <v>50</v>
      </c>
      <c r="E21" s="131">
        <v>123.1</v>
      </c>
      <c r="F21" s="131">
        <v>26.15</v>
      </c>
      <c r="G21" s="131">
        <v>1</v>
      </c>
      <c r="H21" s="131">
        <v>3.5750000000000002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8.95" customHeight="1">
      <c r="A22" s="198"/>
      <c r="B22" s="179" t="s">
        <v>74</v>
      </c>
      <c r="C22" s="182"/>
      <c r="D22" s="133">
        <v>50</v>
      </c>
      <c r="E22" s="131">
        <v>24.038</v>
      </c>
      <c r="F22" s="131">
        <v>6.74</v>
      </c>
      <c r="G22" s="131">
        <v>0</v>
      </c>
      <c r="H22" s="131">
        <v>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s="8" customFormat="1" ht="18.95" customHeight="1">
      <c r="A23" s="328" t="s">
        <v>10</v>
      </c>
      <c r="B23" s="329"/>
      <c r="C23" s="330"/>
      <c r="D23" s="21"/>
      <c r="E23" s="22">
        <f>SUM(E9:E22)</f>
        <v>730.86635000000024</v>
      </c>
      <c r="F23" s="22">
        <f>SUM(F9:F22)</f>
        <v>107.4156</v>
      </c>
      <c r="G23" s="22">
        <f>SUM(G9:G22)</f>
        <v>21.804449999999999</v>
      </c>
      <c r="H23" s="22">
        <f>SUM(H9:H22)</f>
        <v>28.143350000000002</v>
      </c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50.1" customHeight="1">
      <c r="A24" s="5" t="s">
        <v>11</v>
      </c>
      <c r="B24" s="5" t="s">
        <v>243</v>
      </c>
      <c r="C24" s="5" t="s">
        <v>3</v>
      </c>
      <c r="D24" s="7" t="s">
        <v>4</v>
      </c>
      <c r="E24" s="7" t="s">
        <v>5</v>
      </c>
      <c r="F24" s="7" t="s">
        <v>6</v>
      </c>
      <c r="G24" s="7" t="s">
        <v>7</v>
      </c>
      <c r="H24" s="7" t="s">
        <v>8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30">
      <c r="A25" s="205"/>
      <c r="B25" s="280" t="s">
        <v>244</v>
      </c>
      <c r="C25" s="191" t="s">
        <v>246</v>
      </c>
      <c r="D25" s="131">
        <v>60</v>
      </c>
      <c r="E25" s="131">
        <v>48</v>
      </c>
      <c r="F25" s="131">
        <v>3.0385714285714278</v>
      </c>
      <c r="G25" s="131">
        <v>2.3699999999999992</v>
      </c>
      <c r="H25" s="131">
        <v>2.8671428571428565</v>
      </c>
      <c r="I25" s="18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30.75">
      <c r="A26" s="129" t="s">
        <v>9</v>
      </c>
      <c r="B26" s="201" t="s">
        <v>245</v>
      </c>
      <c r="C26" s="191" t="s">
        <v>254</v>
      </c>
      <c r="D26" s="155">
        <v>60</v>
      </c>
      <c r="E26" s="131">
        <v>56.4</v>
      </c>
      <c r="F26" s="131">
        <v>3.9000000000000004</v>
      </c>
      <c r="G26" s="131">
        <v>3.03</v>
      </c>
      <c r="H26" s="131">
        <v>3.03</v>
      </c>
      <c r="I26" s="18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s="26" customFormat="1" ht="18.95" customHeight="1">
      <c r="A27" s="205"/>
      <c r="B27" s="239" t="s">
        <v>338</v>
      </c>
      <c r="C27" s="209" t="s">
        <v>223</v>
      </c>
      <c r="D27" s="133">
        <v>50</v>
      </c>
      <c r="E27" s="131">
        <v>23.107700000000001</v>
      </c>
      <c r="F27" s="131">
        <v>3.3490000000000002</v>
      </c>
      <c r="G27" s="131">
        <v>1.0485</v>
      </c>
      <c r="H27" s="131">
        <v>0.86399999999999999</v>
      </c>
      <c r="J27" s="27"/>
      <c r="K27" s="27"/>
      <c r="L27" s="27"/>
      <c r="M27" s="27"/>
      <c r="N27" s="27"/>
      <c r="O27" s="27"/>
      <c r="P27" s="27"/>
    </row>
    <row r="28" spans="1:23" s="26" customFormat="1" ht="18.95" customHeight="1">
      <c r="A28" s="205"/>
      <c r="B28" s="181" t="s">
        <v>247</v>
      </c>
      <c r="C28" s="177" t="s">
        <v>252</v>
      </c>
      <c r="D28" s="133">
        <v>50</v>
      </c>
      <c r="E28" s="131">
        <v>59.125999999999998</v>
      </c>
      <c r="F28" s="131">
        <v>4.077</v>
      </c>
      <c r="G28" s="131">
        <v>3.9460000000000002</v>
      </c>
      <c r="H28" s="131">
        <v>1.873</v>
      </c>
      <c r="I28" s="28"/>
      <c r="J28" s="27"/>
      <c r="K28" s="27"/>
      <c r="L28" s="27"/>
      <c r="M28" s="27"/>
      <c r="N28" s="27"/>
      <c r="O28" s="27"/>
      <c r="P28" s="29"/>
    </row>
    <row r="29" spans="1:23" s="26" customFormat="1" ht="18.95" customHeight="1">
      <c r="A29" s="205"/>
      <c r="B29" s="181" t="s">
        <v>100</v>
      </c>
      <c r="C29" s="177" t="s">
        <v>135</v>
      </c>
      <c r="D29" s="133">
        <v>50</v>
      </c>
      <c r="E29" s="131">
        <v>21.7</v>
      </c>
      <c r="F29" s="131">
        <v>1.07</v>
      </c>
      <c r="G29" s="131">
        <v>1.66</v>
      </c>
      <c r="H29" s="131">
        <v>0.32200000000000001</v>
      </c>
      <c r="I29" s="28"/>
      <c r="J29" s="27"/>
      <c r="K29" s="27"/>
      <c r="L29" s="27"/>
      <c r="M29" s="27"/>
      <c r="N29" s="27"/>
      <c r="O29" s="27"/>
      <c r="P29" s="29"/>
    </row>
    <row r="30" spans="1:23" s="26" customFormat="1" ht="18.95" customHeight="1">
      <c r="A30" s="205"/>
      <c r="B30" s="281" t="s">
        <v>248</v>
      </c>
      <c r="C30" s="177" t="s">
        <v>253</v>
      </c>
      <c r="D30" s="133">
        <v>50</v>
      </c>
      <c r="E30" s="131">
        <v>18.3765</v>
      </c>
      <c r="F30" s="131">
        <v>4.4584999999999999</v>
      </c>
      <c r="G30" s="131">
        <v>0.15</v>
      </c>
      <c r="H30" s="131">
        <v>0.55000000000000004</v>
      </c>
      <c r="I30" s="28"/>
      <c r="J30" s="27"/>
      <c r="K30" s="27"/>
      <c r="L30" s="27"/>
      <c r="M30" s="27"/>
      <c r="N30" s="27"/>
      <c r="O30" s="27"/>
      <c r="P30" s="27"/>
    </row>
    <row r="31" spans="1:23" ht="18.95" customHeight="1">
      <c r="A31" s="207"/>
      <c r="B31" s="282" t="s">
        <v>296</v>
      </c>
      <c r="C31" s="195" t="s">
        <v>297</v>
      </c>
      <c r="D31" s="133">
        <v>100</v>
      </c>
      <c r="E31" s="131">
        <v>55.1</v>
      </c>
      <c r="F31" s="131">
        <v>7.97</v>
      </c>
      <c r="G31" s="131">
        <v>0.3</v>
      </c>
      <c r="H31" s="131">
        <v>3.03</v>
      </c>
      <c r="I31" s="18"/>
      <c r="J31" s="20"/>
      <c r="K31" s="20"/>
      <c r="L31" s="20"/>
      <c r="M31" s="20"/>
      <c r="N31" s="20"/>
      <c r="O31" s="20"/>
      <c r="P31" s="20"/>
    </row>
    <row r="32" spans="1:23" ht="18.95" customHeight="1">
      <c r="A32" s="207"/>
      <c r="B32" s="176" t="s">
        <v>63</v>
      </c>
      <c r="C32" s="279" t="s">
        <v>145</v>
      </c>
      <c r="D32" s="242">
        <v>15</v>
      </c>
      <c r="E32" s="131">
        <v>91.315049999999999</v>
      </c>
      <c r="F32" s="131">
        <v>1.92</v>
      </c>
      <c r="G32" s="131">
        <v>7.7350499999999993</v>
      </c>
      <c r="H32" s="131">
        <v>4.2349499999999995</v>
      </c>
      <c r="J32" s="20"/>
      <c r="K32" s="20"/>
      <c r="L32" s="20"/>
      <c r="M32" s="20"/>
      <c r="N32" s="20"/>
      <c r="O32" s="20"/>
      <c r="P32" s="20"/>
    </row>
    <row r="33" spans="1:22" ht="18.95" customHeight="1">
      <c r="A33" s="207"/>
      <c r="B33" s="176" t="s">
        <v>76</v>
      </c>
      <c r="C33" s="279" t="s">
        <v>249</v>
      </c>
      <c r="D33" s="242">
        <v>5</v>
      </c>
      <c r="E33" s="131">
        <v>32.189399999999999</v>
      </c>
      <c r="F33" s="131">
        <v>9.7050000000000011E-2</v>
      </c>
      <c r="G33" s="131">
        <v>3.5305500000000003</v>
      </c>
      <c r="H33" s="131">
        <v>1.3550000000000001E-2</v>
      </c>
      <c r="J33" s="20"/>
      <c r="K33" s="20"/>
      <c r="L33" s="20"/>
      <c r="M33" s="20"/>
      <c r="N33" s="20"/>
      <c r="O33" s="20"/>
      <c r="P33" s="20"/>
    </row>
    <row r="34" spans="1:22" ht="18.95" customHeight="1">
      <c r="A34" s="196" t="s">
        <v>45</v>
      </c>
      <c r="B34" s="186" t="s">
        <v>276</v>
      </c>
      <c r="C34" s="154"/>
      <c r="D34" s="133">
        <v>50</v>
      </c>
      <c r="E34" s="131">
        <v>28.195</v>
      </c>
      <c r="F34" s="131">
        <v>2.4375</v>
      </c>
      <c r="G34" s="131">
        <v>1.2849999999999999</v>
      </c>
      <c r="H34" s="131">
        <v>1.72</v>
      </c>
      <c r="J34" s="20"/>
      <c r="K34" s="20"/>
      <c r="L34" s="20"/>
      <c r="M34" s="20"/>
      <c r="N34" s="19"/>
      <c r="O34" s="20"/>
      <c r="P34" s="20"/>
    </row>
    <row r="35" spans="1:22" ht="18.95" customHeight="1">
      <c r="A35" s="204"/>
      <c r="B35" s="179" t="s">
        <v>274</v>
      </c>
      <c r="C35" s="177" t="s">
        <v>217</v>
      </c>
      <c r="D35" s="133">
        <v>50</v>
      </c>
      <c r="E35" s="131">
        <v>37.372999999999998</v>
      </c>
      <c r="F35" s="131">
        <v>6.0614999999999997</v>
      </c>
      <c r="G35" s="131">
        <v>0.75</v>
      </c>
      <c r="H35" s="131">
        <v>1.6</v>
      </c>
      <c r="L35" s="31"/>
      <c r="M35" s="32"/>
      <c r="N35" s="32"/>
      <c r="O35" s="32"/>
      <c r="P35" s="32"/>
      <c r="Q35" s="32"/>
    </row>
    <row r="36" spans="1:22" ht="18.95" customHeight="1">
      <c r="A36" s="204"/>
      <c r="B36" s="179" t="s">
        <v>65</v>
      </c>
      <c r="C36" s="182" t="s">
        <v>128</v>
      </c>
      <c r="D36" s="133">
        <v>50</v>
      </c>
      <c r="E36" s="131">
        <v>0.2</v>
      </c>
      <c r="F36" s="131">
        <v>0</v>
      </c>
      <c r="G36" s="131">
        <v>0</v>
      </c>
      <c r="H36" s="131">
        <v>0.05</v>
      </c>
      <c r="L36" s="31"/>
      <c r="M36" s="32"/>
      <c r="N36" s="32"/>
      <c r="O36" s="32"/>
      <c r="P36" s="32"/>
      <c r="Q36" s="32"/>
    </row>
    <row r="37" spans="1:22" ht="30.75">
      <c r="A37" s="204"/>
      <c r="B37" s="283" t="s">
        <v>250</v>
      </c>
      <c r="C37" s="182" t="s">
        <v>251</v>
      </c>
      <c r="D37" s="133">
        <v>30</v>
      </c>
      <c r="E37" s="131">
        <v>94.308000000000007</v>
      </c>
      <c r="F37" s="131">
        <v>12.942000000000002</v>
      </c>
      <c r="G37" s="131">
        <v>3.9000000000000008</v>
      </c>
      <c r="H37" s="131">
        <v>2.7000000000000006</v>
      </c>
      <c r="L37" s="31"/>
      <c r="M37" s="32"/>
      <c r="N37" s="32"/>
      <c r="O37" s="32"/>
      <c r="P37" s="32"/>
      <c r="Q37" s="32"/>
    </row>
    <row r="38" spans="1:22" ht="18.95" customHeight="1">
      <c r="A38" s="198"/>
      <c r="B38" s="179" t="s">
        <v>277</v>
      </c>
      <c r="C38" s="182"/>
      <c r="D38" s="133">
        <v>50</v>
      </c>
      <c r="E38" s="131">
        <v>123.1</v>
      </c>
      <c r="F38" s="131">
        <v>26.15</v>
      </c>
      <c r="G38" s="131">
        <v>1</v>
      </c>
      <c r="H38" s="131">
        <v>3.5750000000000002</v>
      </c>
      <c r="O38" s="20"/>
      <c r="P38" s="20"/>
      <c r="Q38" s="20"/>
      <c r="R38" s="20"/>
      <c r="S38" s="20"/>
      <c r="T38" s="20"/>
      <c r="U38" s="20"/>
      <c r="V38" s="20"/>
    </row>
    <row r="39" spans="1:22" ht="18.95" customHeight="1">
      <c r="A39" s="198"/>
      <c r="B39" s="132" t="s">
        <v>46</v>
      </c>
      <c r="C39" s="182"/>
      <c r="D39" s="133">
        <v>50</v>
      </c>
      <c r="E39" s="131">
        <v>19.988</v>
      </c>
      <c r="F39" s="131">
        <v>5.97</v>
      </c>
      <c r="G39" s="131">
        <v>0</v>
      </c>
      <c r="H39" s="131">
        <v>0.15</v>
      </c>
      <c r="O39" s="20"/>
      <c r="P39" s="20"/>
      <c r="Q39" s="20"/>
      <c r="R39" s="20"/>
      <c r="S39" s="20"/>
      <c r="T39" s="20"/>
      <c r="U39" s="20"/>
      <c r="V39" s="20"/>
    </row>
    <row r="40" spans="1:22" s="8" customFormat="1" ht="18.95" customHeight="1">
      <c r="A40" s="321" t="s">
        <v>10</v>
      </c>
      <c r="B40" s="322"/>
      <c r="C40" s="323"/>
      <c r="D40" s="33"/>
      <c r="E40" s="34">
        <f>SUM(E25:E39)</f>
        <v>708.47865000000002</v>
      </c>
      <c r="F40" s="34">
        <f>SUM(F25:F39)</f>
        <v>83.441121428571421</v>
      </c>
      <c r="G40" s="34">
        <f>SUM(G25:G39)</f>
        <v>30.705100000000005</v>
      </c>
      <c r="H40" s="34">
        <f>SUM(H25:H39)</f>
        <v>26.579642857142851</v>
      </c>
      <c r="O40" s="23"/>
      <c r="P40" s="23"/>
      <c r="Q40" s="23"/>
      <c r="R40" s="23"/>
      <c r="S40" s="23"/>
      <c r="T40" s="23"/>
      <c r="U40" s="23"/>
      <c r="V40" s="23"/>
    </row>
    <row r="41" spans="1:22" ht="50.1" customHeight="1">
      <c r="A41" s="5" t="s">
        <v>12</v>
      </c>
      <c r="B41" s="5" t="s">
        <v>2</v>
      </c>
      <c r="C41" s="5" t="s">
        <v>3</v>
      </c>
      <c r="D41" s="7" t="s">
        <v>4</v>
      </c>
      <c r="E41" s="7" t="s">
        <v>5</v>
      </c>
      <c r="F41" s="7" t="s">
        <v>6</v>
      </c>
      <c r="G41" s="7" t="s">
        <v>7</v>
      </c>
      <c r="H41" s="7" t="s">
        <v>8</v>
      </c>
      <c r="O41" s="20"/>
      <c r="P41" s="20"/>
      <c r="Q41" s="20"/>
      <c r="R41" s="20"/>
      <c r="S41" s="20"/>
      <c r="T41" s="20"/>
      <c r="U41" s="20"/>
      <c r="V41" s="20"/>
    </row>
    <row r="42" spans="1:22" s="8" customFormat="1" ht="30.75">
      <c r="A42" s="208"/>
      <c r="B42" s="176" t="s">
        <v>284</v>
      </c>
      <c r="C42" s="177" t="s">
        <v>257</v>
      </c>
      <c r="D42" s="131">
        <v>125</v>
      </c>
      <c r="E42" s="131">
        <v>148.25375</v>
      </c>
      <c r="F42" s="131">
        <v>19.016249999999999</v>
      </c>
      <c r="G42" s="131">
        <v>4.6312499999999996</v>
      </c>
      <c r="H42" s="131">
        <v>8.3287499999999994</v>
      </c>
      <c r="J42" s="23"/>
      <c r="K42" s="23"/>
      <c r="L42" s="23"/>
      <c r="M42" s="23"/>
      <c r="N42" s="23"/>
      <c r="O42" s="23"/>
      <c r="P42" s="36"/>
      <c r="Q42" s="36"/>
      <c r="R42" s="36"/>
      <c r="S42" s="36"/>
      <c r="T42" s="23"/>
      <c r="U42" s="23"/>
      <c r="V42" s="23"/>
    </row>
    <row r="43" spans="1:22" s="8" customFormat="1" ht="30.75">
      <c r="A43" s="129" t="s">
        <v>9</v>
      </c>
      <c r="B43" s="201" t="s">
        <v>118</v>
      </c>
      <c r="C43" s="177" t="s">
        <v>258</v>
      </c>
      <c r="D43" s="155">
        <v>125</v>
      </c>
      <c r="E43" s="131">
        <v>85.642499999999998</v>
      </c>
      <c r="F43" s="131">
        <v>15.783750000000001</v>
      </c>
      <c r="G43" s="131">
        <v>1.625</v>
      </c>
      <c r="H43" s="131">
        <v>2.7462499999999999</v>
      </c>
      <c r="J43" s="23"/>
      <c r="K43" s="23"/>
      <c r="L43" s="23"/>
      <c r="M43" s="23"/>
      <c r="N43" s="23"/>
      <c r="O43" s="23"/>
      <c r="P43" s="36"/>
      <c r="Q43" s="36"/>
      <c r="R43" s="36"/>
      <c r="S43" s="36"/>
      <c r="T43" s="23"/>
      <c r="U43" s="23"/>
      <c r="V43" s="23"/>
    </row>
    <row r="44" spans="1:22" s="8" customFormat="1" ht="18">
      <c r="A44" s="208"/>
      <c r="B44" s="132" t="s">
        <v>241</v>
      </c>
      <c r="C44" s="209" t="s">
        <v>242</v>
      </c>
      <c r="D44" s="133">
        <v>100</v>
      </c>
      <c r="E44" s="131">
        <v>168.75</v>
      </c>
      <c r="F44" s="131">
        <v>35.5</v>
      </c>
      <c r="G44" s="131">
        <v>1.90625</v>
      </c>
      <c r="H44" s="131">
        <v>1.6625000000000003</v>
      </c>
      <c r="J44" s="23"/>
      <c r="K44" s="23"/>
      <c r="L44" s="23"/>
      <c r="M44" s="23"/>
      <c r="N44" s="23"/>
      <c r="O44" s="23"/>
      <c r="P44" s="36"/>
      <c r="Q44" s="36"/>
      <c r="R44" s="36"/>
      <c r="S44" s="36"/>
      <c r="T44" s="23"/>
      <c r="U44" s="23"/>
      <c r="V44" s="23"/>
    </row>
    <row r="45" spans="1:22" s="8" customFormat="1" ht="18">
      <c r="A45" s="208"/>
      <c r="B45" s="176" t="s">
        <v>239</v>
      </c>
      <c r="C45" s="177" t="s">
        <v>240</v>
      </c>
      <c r="D45" s="133">
        <v>100</v>
      </c>
      <c r="E45" s="131">
        <v>109.1144</v>
      </c>
      <c r="F45" s="131">
        <v>12.888</v>
      </c>
      <c r="G45" s="131">
        <v>4.9960000000000004</v>
      </c>
      <c r="H45" s="131">
        <v>3.2256</v>
      </c>
      <c r="J45" s="23"/>
      <c r="K45" s="23"/>
      <c r="L45" s="23"/>
      <c r="M45" s="23"/>
      <c r="N45" s="23"/>
      <c r="O45" s="23"/>
      <c r="P45" s="36"/>
      <c r="Q45" s="36"/>
      <c r="R45" s="36"/>
      <c r="S45" s="36"/>
      <c r="T45" s="23"/>
      <c r="U45" s="23"/>
      <c r="V45" s="23"/>
    </row>
    <row r="46" spans="1:22" s="8" customFormat="1" ht="18">
      <c r="A46" s="198" t="s">
        <v>45</v>
      </c>
      <c r="B46" s="186" t="s">
        <v>276</v>
      </c>
      <c r="C46" s="154"/>
      <c r="D46" s="133">
        <v>50</v>
      </c>
      <c r="E46" s="131">
        <v>28.195</v>
      </c>
      <c r="F46" s="131">
        <v>2.4375</v>
      </c>
      <c r="G46" s="131">
        <v>1.2849999999999999</v>
      </c>
      <c r="H46" s="131">
        <v>1.72</v>
      </c>
      <c r="J46" s="23"/>
      <c r="K46" s="23"/>
      <c r="L46" s="23"/>
      <c r="M46" s="23"/>
      <c r="N46" s="23"/>
      <c r="O46" s="23"/>
      <c r="P46" s="36"/>
      <c r="Q46" s="36"/>
      <c r="R46" s="36"/>
      <c r="S46" s="36"/>
      <c r="T46" s="23"/>
      <c r="U46" s="23"/>
      <c r="V46" s="23"/>
    </row>
    <row r="47" spans="1:22" s="8" customFormat="1" ht="18">
      <c r="A47" s="182"/>
      <c r="B47" s="181" t="s">
        <v>64</v>
      </c>
      <c r="C47" s="182" t="s">
        <v>129</v>
      </c>
      <c r="D47" s="133">
        <v>50</v>
      </c>
      <c r="E47" s="131">
        <v>24.264399999999998</v>
      </c>
      <c r="F47" s="131">
        <v>5.891</v>
      </c>
      <c r="G47" s="131">
        <v>2.5000000000000001E-2</v>
      </c>
      <c r="H47" s="131">
        <v>0.18149999999999999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</row>
    <row r="48" spans="1:22" ht="18">
      <c r="A48" s="182"/>
      <c r="B48" s="210" t="s">
        <v>274</v>
      </c>
      <c r="C48" s="177" t="s">
        <v>205</v>
      </c>
      <c r="D48" s="133">
        <v>50</v>
      </c>
      <c r="E48" s="131">
        <v>37.372999999999998</v>
      </c>
      <c r="F48" s="131">
        <v>6.0614999999999997</v>
      </c>
      <c r="G48" s="131">
        <v>0.75</v>
      </c>
      <c r="H48" s="131">
        <v>1.6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8">
      <c r="A49" s="182"/>
      <c r="B49" s="210" t="s">
        <v>65</v>
      </c>
      <c r="C49" s="182" t="s">
        <v>128</v>
      </c>
      <c r="D49" s="133">
        <v>50</v>
      </c>
      <c r="E49" s="131">
        <v>0.2</v>
      </c>
      <c r="F49" s="131">
        <v>0</v>
      </c>
      <c r="G49" s="131">
        <v>0</v>
      </c>
      <c r="H49" s="131">
        <v>0.05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8">
      <c r="A50" s="182"/>
      <c r="B50" s="179" t="s">
        <v>277</v>
      </c>
      <c r="C50" s="182"/>
      <c r="D50" s="133">
        <v>50</v>
      </c>
      <c r="E50" s="131">
        <v>123.1</v>
      </c>
      <c r="F50" s="131">
        <v>26.15</v>
      </c>
      <c r="G50" s="131">
        <v>1</v>
      </c>
      <c r="H50" s="131">
        <v>3.5750000000000002</v>
      </c>
    </row>
    <row r="51" spans="1:20" ht="18">
      <c r="A51" s="182"/>
      <c r="B51" s="179" t="s">
        <v>74</v>
      </c>
      <c r="C51" s="182"/>
      <c r="D51" s="133">
        <v>50</v>
      </c>
      <c r="E51" s="131">
        <v>24.038</v>
      </c>
      <c r="F51" s="131">
        <v>6.74</v>
      </c>
      <c r="G51" s="131">
        <v>0</v>
      </c>
      <c r="H51" s="131">
        <v>0</v>
      </c>
    </row>
    <row r="52" spans="1:20" s="8" customFormat="1" ht="18.95" customHeight="1">
      <c r="A52" s="328" t="s">
        <v>10</v>
      </c>
      <c r="B52" s="329"/>
      <c r="C52" s="330"/>
      <c r="D52" s="39"/>
      <c r="E52" s="40">
        <f>SUM(E42:E51)</f>
        <v>748.93105000000014</v>
      </c>
      <c r="F52" s="40">
        <f>SUM(F42:F51)</f>
        <v>130.46800000000002</v>
      </c>
      <c r="G52" s="40">
        <f>SUM(G42:G51)</f>
        <v>16.218499999999999</v>
      </c>
      <c r="H52" s="40">
        <f>SUM(H42:H51)</f>
        <v>23.089600000000001</v>
      </c>
      <c r="J52" s="31"/>
      <c r="K52" s="32"/>
      <c r="L52" s="32"/>
      <c r="M52" s="32"/>
      <c r="N52" s="32"/>
      <c r="O52" s="32"/>
    </row>
    <row r="53" spans="1:20" ht="50.1" customHeight="1">
      <c r="A53" s="5" t="s">
        <v>13</v>
      </c>
      <c r="B53" s="5" t="s">
        <v>2</v>
      </c>
      <c r="C53" s="5" t="s">
        <v>3</v>
      </c>
      <c r="D53" s="7" t="s">
        <v>4</v>
      </c>
      <c r="E53" s="7" t="s">
        <v>5</v>
      </c>
      <c r="F53" s="7" t="s">
        <v>6</v>
      </c>
      <c r="G53" s="7" t="s">
        <v>7</v>
      </c>
      <c r="H53" s="7" t="s">
        <v>8</v>
      </c>
    </row>
    <row r="54" spans="1:20" ht="18">
      <c r="A54" s="205"/>
      <c r="B54" s="206" t="s">
        <v>119</v>
      </c>
      <c r="C54" s="154" t="s">
        <v>285</v>
      </c>
      <c r="D54" s="131">
        <v>90</v>
      </c>
      <c r="E54" s="131">
        <v>138.87</v>
      </c>
      <c r="F54" s="131">
        <v>0.77580000000000005</v>
      </c>
      <c r="G54" s="131">
        <v>7.2837000000000005</v>
      </c>
      <c r="H54" s="131">
        <v>17.723700000000001</v>
      </c>
    </row>
    <row r="55" spans="1:20" ht="30">
      <c r="A55" s="129" t="s">
        <v>9</v>
      </c>
      <c r="B55" s="201" t="s">
        <v>186</v>
      </c>
      <c r="C55" s="154" t="s">
        <v>286</v>
      </c>
      <c r="D55" s="155">
        <v>50</v>
      </c>
      <c r="E55" s="131">
        <v>65.400000000000006</v>
      </c>
      <c r="F55" s="131">
        <v>8.34</v>
      </c>
      <c r="G55" s="131">
        <v>1.42</v>
      </c>
      <c r="H55" s="131">
        <v>4.01</v>
      </c>
    </row>
    <row r="56" spans="1:20" ht="18.95" customHeight="1">
      <c r="A56" s="207"/>
      <c r="B56" s="179" t="s">
        <v>84</v>
      </c>
      <c r="C56" s="177"/>
      <c r="D56" s="133">
        <v>60</v>
      </c>
      <c r="E56" s="131">
        <v>43.5</v>
      </c>
      <c r="F56" s="131">
        <v>9.9</v>
      </c>
      <c r="G56" s="131">
        <v>0.06</v>
      </c>
      <c r="H56" s="131">
        <v>1.1399999999999999</v>
      </c>
    </row>
    <row r="57" spans="1:20" ht="18.95" customHeight="1">
      <c r="A57" s="207"/>
      <c r="B57" s="180" t="s">
        <v>99</v>
      </c>
      <c r="C57" s="130" t="s">
        <v>160</v>
      </c>
      <c r="D57" s="133">
        <v>60</v>
      </c>
      <c r="E57" s="131">
        <v>94.621200000000002</v>
      </c>
      <c r="F57" s="131">
        <v>16.125599999999999</v>
      </c>
      <c r="G57" s="131">
        <v>2.8451999999999997</v>
      </c>
      <c r="H57" s="131">
        <v>1.3662000000000001</v>
      </c>
    </row>
    <row r="58" spans="1:20" ht="18">
      <c r="A58" s="207"/>
      <c r="B58" s="186" t="s">
        <v>120</v>
      </c>
      <c r="C58" s="154" t="s">
        <v>142</v>
      </c>
      <c r="D58" s="133">
        <v>50</v>
      </c>
      <c r="E58" s="131">
        <v>32.200000000000003</v>
      </c>
      <c r="F58" s="131">
        <v>7.95</v>
      </c>
      <c r="G58" s="131">
        <v>0.3</v>
      </c>
      <c r="H58" s="131">
        <v>0.85</v>
      </c>
      <c r="J58" s="31"/>
      <c r="K58" s="32"/>
      <c r="L58" s="32"/>
      <c r="M58" s="32"/>
      <c r="N58" s="32"/>
      <c r="O58" s="32"/>
    </row>
    <row r="59" spans="1:20" ht="18.95" customHeight="1">
      <c r="A59" s="207"/>
      <c r="B59" s="186" t="s">
        <v>321</v>
      </c>
      <c r="C59" s="154" t="s">
        <v>322</v>
      </c>
      <c r="D59" s="133">
        <v>50</v>
      </c>
      <c r="E59" s="131">
        <v>102</v>
      </c>
      <c r="F59" s="131">
        <v>2.0499999999999998</v>
      </c>
      <c r="G59" s="131">
        <v>9.94</v>
      </c>
      <c r="H59" s="131">
        <v>1.04</v>
      </c>
      <c r="J59" s="31"/>
      <c r="K59" s="32"/>
      <c r="L59" s="32"/>
      <c r="M59" s="32"/>
      <c r="N59" s="32"/>
      <c r="O59" s="32"/>
    </row>
    <row r="60" spans="1:20" ht="18.95" customHeight="1">
      <c r="A60" s="204"/>
      <c r="B60" s="186" t="s">
        <v>55</v>
      </c>
      <c r="C60" s="154" t="s">
        <v>141</v>
      </c>
      <c r="D60" s="133">
        <v>50</v>
      </c>
      <c r="E60" s="131">
        <v>22.654499999999999</v>
      </c>
      <c r="F60" s="131">
        <v>4.3185000000000002</v>
      </c>
      <c r="G60" s="131">
        <v>0.77149999999999996</v>
      </c>
      <c r="H60" s="131">
        <v>0.28699999999999998</v>
      </c>
    </row>
    <row r="61" spans="1:20" ht="18.95" customHeight="1">
      <c r="A61" s="204"/>
      <c r="B61" s="186" t="s">
        <v>298</v>
      </c>
      <c r="C61" s="154"/>
      <c r="D61" s="133">
        <v>100</v>
      </c>
      <c r="E61" s="131">
        <v>62.3</v>
      </c>
      <c r="F61" s="131">
        <v>6.83</v>
      </c>
      <c r="G61" s="131">
        <v>1.1000000000000001</v>
      </c>
      <c r="H61" s="131">
        <v>3.47</v>
      </c>
    </row>
    <row r="62" spans="1:20" ht="18.95" customHeight="1">
      <c r="A62" s="204"/>
      <c r="B62" s="176" t="s">
        <v>63</v>
      </c>
      <c r="C62" s="184" t="s">
        <v>145</v>
      </c>
      <c r="D62" s="185">
        <v>15</v>
      </c>
      <c r="E62" s="131">
        <v>91.315049999999999</v>
      </c>
      <c r="F62" s="131">
        <v>1.92</v>
      </c>
      <c r="G62" s="131">
        <v>7.7350499999999993</v>
      </c>
      <c r="H62" s="131">
        <v>4.2349499999999995</v>
      </c>
    </row>
    <row r="63" spans="1:20" ht="18">
      <c r="A63" s="204"/>
      <c r="B63" s="181" t="s">
        <v>76</v>
      </c>
      <c r="C63" s="182" t="s">
        <v>144</v>
      </c>
      <c r="D63" s="133">
        <v>5</v>
      </c>
      <c r="E63" s="131">
        <v>32.189399999999999</v>
      </c>
      <c r="F63" s="131">
        <v>9.7050000000000011E-2</v>
      </c>
      <c r="G63" s="131">
        <v>3.5305500000000003</v>
      </c>
      <c r="H63" s="131">
        <v>1.3550000000000001E-2</v>
      </c>
    </row>
    <row r="64" spans="1:20" ht="18.95" customHeight="1">
      <c r="A64" s="196" t="s">
        <v>45</v>
      </c>
      <c r="B64" s="186" t="s">
        <v>276</v>
      </c>
      <c r="C64" s="154"/>
      <c r="D64" s="133">
        <v>50</v>
      </c>
      <c r="E64" s="131">
        <v>28.195</v>
      </c>
      <c r="F64" s="131">
        <v>2.4375</v>
      </c>
      <c r="G64" s="131">
        <v>1.2849999999999999</v>
      </c>
      <c r="H64" s="131">
        <v>1.72</v>
      </c>
    </row>
    <row r="65" spans="1:12" ht="18.95" customHeight="1">
      <c r="A65" s="204"/>
      <c r="B65" s="179" t="s">
        <v>255</v>
      </c>
      <c r="C65" s="177" t="s">
        <v>205</v>
      </c>
      <c r="D65" s="133">
        <v>50</v>
      </c>
      <c r="E65" s="131">
        <v>37.372999999999998</v>
      </c>
      <c r="F65" s="131">
        <v>6.0614999999999997</v>
      </c>
      <c r="G65" s="131">
        <v>0.75</v>
      </c>
      <c r="H65" s="131">
        <v>1.6</v>
      </c>
    </row>
    <row r="66" spans="1:12" ht="18.95" customHeight="1">
      <c r="A66" s="204"/>
      <c r="B66" s="179" t="s">
        <v>65</v>
      </c>
      <c r="C66" s="182" t="s">
        <v>128</v>
      </c>
      <c r="D66" s="133">
        <v>50</v>
      </c>
      <c r="E66" s="131">
        <v>0.2</v>
      </c>
      <c r="F66" s="131">
        <v>0</v>
      </c>
      <c r="G66" s="131">
        <v>0</v>
      </c>
      <c r="H66" s="131">
        <v>0.05</v>
      </c>
    </row>
    <row r="67" spans="1:12" ht="18.95" customHeight="1">
      <c r="A67" s="198"/>
      <c r="B67" s="189" t="s">
        <v>277</v>
      </c>
      <c r="C67" s="182"/>
      <c r="D67" s="133">
        <v>50</v>
      </c>
      <c r="E67" s="131">
        <v>123.1</v>
      </c>
      <c r="F67" s="131">
        <v>26.15</v>
      </c>
      <c r="G67" s="131">
        <v>1</v>
      </c>
      <c r="H67" s="131">
        <v>3.5750000000000002</v>
      </c>
    </row>
    <row r="68" spans="1:12" ht="18.95" customHeight="1">
      <c r="A68" s="198"/>
      <c r="B68" s="132" t="s">
        <v>46</v>
      </c>
      <c r="C68" s="182"/>
      <c r="D68" s="133">
        <v>50</v>
      </c>
      <c r="E68" s="131">
        <v>19.988</v>
      </c>
      <c r="F68" s="131">
        <v>5.97</v>
      </c>
      <c r="G68" s="131">
        <v>0</v>
      </c>
      <c r="H68" s="131">
        <v>0.15</v>
      </c>
    </row>
    <row r="69" spans="1:12" ht="18.95" customHeight="1">
      <c r="A69" s="321" t="s">
        <v>10</v>
      </c>
      <c r="B69" s="322"/>
      <c r="C69" s="323"/>
      <c r="D69" s="37"/>
      <c r="E69" s="70">
        <f>SUM(E54:E68)</f>
        <v>893.90615000000025</v>
      </c>
      <c r="F69" s="70">
        <f t="shared" ref="F69:H69" si="0">SUM(F54:F68)</f>
        <v>98.92595</v>
      </c>
      <c r="G69" s="70">
        <f t="shared" si="0"/>
        <v>38.020999999999994</v>
      </c>
      <c r="H69" s="70">
        <f t="shared" si="0"/>
        <v>41.230399999999996</v>
      </c>
    </row>
    <row r="70" spans="1:12" ht="50.1" customHeight="1">
      <c r="A70" s="5" t="s">
        <v>14</v>
      </c>
      <c r="B70" s="5" t="s">
        <v>2</v>
      </c>
      <c r="C70" s="5" t="s">
        <v>3</v>
      </c>
      <c r="D70" s="7" t="s">
        <v>4</v>
      </c>
      <c r="E70" s="7" t="s">
        <v>5</v>
      </c>
      <c r="F70" s="7" t="s">
        <v>6</v>
      </c>
      <c r="G70" s="7" t="s">
        <v>7</v>
      </c>
      <c r="H70" s="7" t="s">
        <v>8</v>
      </c>
    </row>
    <row r="71" spans="1:12" ht="30">
      <c r="A71" s="208"/>
      <c r="B71" s="176" t="s">
        <v>303</v>
      </c>
      <c r="C71" s="195" t="s">
        <v>304</v>
      </c>
      <c r="D71" s="211">
        <v>100</v>
      </c>
      <c r="E71" s="211">
        <v>125</v>
      </c>
      <c r="F71" s="211">
        <v>17.8</v>
      </c>
      <c r="G71" s="211">
        <v>3.51</v>
      </c>
      <c r="H71" s="211">
        <v>5.04</v>
      </c>
    </row>
    <row r="72" spans="1:12" ht="18">
      <c r="A72" s="129" t="s">
        <v>9</v>
      </c>
      <c r="B72" s="212" t="s">
        <v>121</v>
      </c>
      <c r="C72" s="213" t="s">
        <v>163</v>
      </c>
      <c r="D72" s="214">
        <v>100</v>
      </c>
      <c r="E72" s="211">
        <v>136.81200000000001</v>
      </c>
      <c r="F72" s="211">
        <v>24.844999999999999</v>
      </c>
      <c r="G72" s="211">
        <v>3.3570000000000002</v>
      </c>
      <c r="H72" s="211">
        <v>3.7320000000000002</v>
      </c>
    </row>
    <row r="73" spans="1:12" ht="18">
      <c r="A73" s="215"/>
      <c r="B73" s="186" t="s">
        <v>92</v>
      </c>
      <c r="C73" s="154"/>
      <c r="D73" s="133">
        <v>50</v>
      </c>
      <c r="E73" s="131">
        <v>19.73</v>
      </c>
      <c r="F73" s="131">
        <v>3.05</v>
      </c>
      <c r="G73" s="131">
        <v>0.25</v>
      </c>
      <c r="H73" s="131">
        <v>2.0499999999999998</v>
      </c>
    </row>
    <row r="74" spans="1:12" ht="18.95" customHeight="1">
      <c r="A74" s="208"/>
      <c r="B74" s="179" t="s">
        <v>122</v>
      </c>
      <c r="C74" s="195" t="s">
        <v>139</v>
      </c>
      <c r="D74" s="217">
        <v>50</v>
      </c>
      <c r="E74" s="211">
        <v>17.598500000000001</v>
      </c>
      <c r="F74" s="211">
        <v>3.2825000000000002</v>
      </c>
      <c r="G74" s="211">
        <v>0.54400000000000004</v>
      </c>
      <c r="H74" s="211">
        <v>0.38950000000000001</v>
      </c>
    </row>
    <row r="75" spans="1:12" ht="18.95" customHeight="1">
      <c r="A75" s="208"/>
      <c r="B75" s="181" t="s">
        <v>124</v>
      </c>
      <c r="C75" s="195" t="s">
        <v>228</v>
      </c>
      <c r="D75" s="217">
        <v>50</v>
      </c>
      <c r="E75" s="211">
        <v>29.194500000000001</v>
      </c>
      <c r="F75" s="211">
        <v>5.1740000000000004</v>
      </c>
      <c r="G75" s="211">
        <v>0.83599999999999997</v>
      </c>
      <c r="H75" s="211">
        <v>0.77100000000000002</v>
      </c>
    </row>
    <row r="76" spans="1:12" ht="30">
      <c r="A76" s="218"/>
      <c r="B76" s="179" t="s">
        <v>299</v>
      </c>
      <c r="C76" s="219" t="s">
        <v>300</v>
      </c>
      <c r="D76" s="217">
        <v>100</v>
      </c>
      <c r="E76" s="211">
        <v>49.5</v>
      </c>
      <c r="F76" s="211">
        <v>7.43</v>
      </c>
      <c r="G76" s="211">
        <v>0.66700000000000004</v>
      </c>
      <c r="H76" s="211">
        <v>2.0099999999999998</v>
      </c>
      <c r="I76" s="18"/>
      <c r="J76" s="18"/>
      <c r="K76" s="18"/>
      <c r="L76" s="18"/>
    </row>
    <row r="77" spans="1:12" ht="18.95" customHeight="1">
      <c r="A77" s="218"/>
      <c r="B77" s="176" t="s">
        <v>63</v>
      </c>
      <c r="C77" s="184" t="s">
        <v>145</v>
      </c>
      <c r="D77" s="220">
        <v>15</v>
      </c>
      <c r="E77" s="211">
        <v>91.315049999999999</v>
      </c>
      <c r="F77" s="211">
        <v>1.92</v>
      </c>
      <c r="G77" s="211">
        <v>7.7350499999999993</v>
      </c>
      <c r="H77" s="211">
        <v>4.2349499999999995</v>
      </c>
    </row>
    <row r="78" spans="1:12" ht="18.95" customHeight="1">
      <c r="A78" s="208"/>
      <c r="B78" s="181" t="s">
        <v>123</v>
      </c>
      <c r="C78" s="183" t="s">
        <v>227</v>
      </c>
      <c r="D78" s="217">
        <v>10</v>
      </c>
      <c r="E78" s="211">
        <v>12.790300000000002</v>
      </c>
      <c r="F78" s="211">
        <v>1.4038000000000002</v>
      </c>
      <c r="G78" s="211">
        <v>0.68620000000000003</v>
      </c>
      <c r="H78" s="211">
        <v>0.25559999999999999</v>
      </c>
    </row>
    <row r="79" spans="1:12" ht="18.95" customHeight="1">
      <c r="A79" s="129" t="s">
        <v>45</v>
      </c>
      <c r="B79" s="186" t="s">
        <v>276</v>
      </c>
      <c r="C79" s="219"/>
      <c r="D79" s="217">
        <v>50</v>
      </c>
      <c r="E79" s="211">
        <v>28.195</v>
      </c>
      <c r="F79" s="211">
        <v>2.4375</v>
      </c>
      <c r="G79" s="211">
        <v>1.2849999999999999</v>
      </c>
      <c r="H79" s="211">
        <v>1.72</v>
      </c>
    </row>
    <row r="80" spans="1:12" ht="18.95" customHeight="1">
      <c r="A80" s="218"/>
      <c r="B80" s="187" t="s">
        <v>64</v>
      </c>
      <c r="C80" s="215" t="s">
        <v>129</v>
      </c>
      <c r="D80" s="217">
        <v>50</v>
      </c>
      <c r="E80" s="211">
        <v>24.264399999999998</v>
      </c>
      <c r="F80" s="211">
        <v>5.891</v>
      </c>
      <c r="G80" s="211">
        <v>2.5000000000000001E-2</v>
      </c>
      <c r="H80" s="211">
        <v>0.18149999999999999</v>
      </c>
    </row>
    <row r="81" spans="1:8" ht="18.95" customHeight="1">
      <c r="A81" s="182"/>
      <c r="B81" s="187" t="s">
        <v>274</v>
      </c>
      <c r="C81" s="195" t="s">
        <v>229</v>
      </c>
      <c r="D81" s="217">
        <v>50</v>
      </c>
      <c r="E81" s="211">
        <v>37.372999999999998</v>
      </c>
      <c r="F81" s="211">
        <v>6.0614999999999997</v>
      </c>
      <c r="G81" s="211">
        <v>0.75</v>
      </c>
      <c r="H81" s="211">
        <v>1.6</v>
      </c>
    </row>
    <row r="82" spans="1:8" ht="18.95" customHeight="1">
      <c r="A82" s="188"/>
      <c r="B82" s="187" t="s">
        <v>65</v>
      </c>
      <c r="C82" s="215" t="s">
        <v>128</v>
      </c>
      <c r="D82" s="217">
        <v>50</v>
      </c>
      <c r="E82" s="211">
        <v>0.2</v>
      </c>
      <c r="F82" s="211">
        <v>0</v>
      </c>
      <c r="G82" s="211">
        <v>0</v>
      </c>
      <c r="H82" s="211">
        <v>0.05</v>
      </c>
    </row>
    <row r="83" spans="1:8" ht="18.95" customHeight="1">
      <c r="A83" s="204"/>
      <c r="B83" s="179" t="s">
        <v>277</v>
      </c>
      <c r="C83" s="215"/>
      <c r="D83" s="217">
        <v>50</v>
      </c>
      <c r="E83" s="211">
        <v>123.1</v>
      </c>
      <c r="F83" s="211">
        <v>26.15</v>
      </c>
      <c r="G83" s="211">
        <v>1</v>
      </c>
      <c r="H83" s="211">
        <v>3.5750000000000002</v>
      </c>
    </row>
    <row r="84" spans="1:8" ht="18.95" customHeight="1">
      <c r="A84" s="204"/>
      <c r="B84" s="179" t="s">
        <v>74</v>
      </c>
      <c r="C84" s="182"/>
      <c r="D84" s="133">
        <v>50</v>
      </c>
      <c r="E84" s="131">
        <v>24.038</v>
      </c>
      <c r="F84" s="131">
        <v>6.74</v>
      </c>
      <c r="G84" s="131">
        <v>0</v>
      </c>
      <c r="H84" s="131">
        <v>0</v>
      </c>
    </row>
    <row r="85" spans="1:8" ht="18.95" customHeight="1">
      <c r="A85" s="324" t="s">
        <v>10</v>
      </c>
      <c r="B85" s="325"/>
      <c r="C85" s="326"/>
      <c r="D85" s="224"/>
      <c r="E85" s="221">
        <f>SUM(E71:E84)</f>
        <v>719.11075000000017</v>
      </c>
      <c r="F85" s="221">
        <f>SUM(F71:F84)</f>
        <v>112.1853</v>
      </c>
      <c r="G85" s="221">
        <f>SUM(G71:G84)</f>
        <v>20.645249999999997</v>
      </c>
      <c r="H85" s="221">
        <f>SUM(H71:H84)</f>
        <v>25.609549999999999</v>
      </c>
    </row>
    <row r="86" spans="1:8" ht="18.95" customHeight="1">
      <c r="A86" s="300" t="s">
        <v>15</v>
      </c>
      <c r="B86" s="301"/>
      <c r="C86" s="301"/>
      <c r="D86" s="302"/>
      <c r="E86" s="222">
        <f>AVERAGE(E23,E40,E52,E69,E85)</f>
        <v>760.25859000000014</v>
      </c>
      <c r="F86" s="45">
        <f>AVERAGE(F23,F40,F52,F69,F85)</f>
        <v>106.48719428571428</v>
      </c>
      <c r="G86" s="45">
        <f>AVERAGE(G23,G40,G52,G69,G85)</f>
        <v>25.478859999999997</v>
      </c>
      <c r="H86" s="45">
        <f>AVERAGE(H23,H40,H52,H69,H85)</f>
        <v>28.930508571428572</v>
      </c>
    </row>
    <row r="87" spans="1:8" ht="18.95" customHeight="1">
      <c r="A87" s="226"/>
      <c r="B87" s="225"/>
      <c r="C87" s="303" t="s">
        <v>283</v>
      </c>
      <c r="D87" s="304"/>
      <c r="E87" s="223"/>
      <c r="F87" s="127">
        <f>(F86*4)/E86*100</f>
        <v>56.026828600891839</v>
      </c>
      <c r="G87" s="127">
        <f>(G86*9)/E86*100</f>
        <v>30.162071565676086</v>
      </c>
      <c r="H87" s="127">
        <f>(H86*4)/E86*100</f>
        <v>15.221404375807746</v>
      </c>
    </row>
    <row r="88" spans="1:8" ht="18.95" customHeight="1">
      <c r="A88" s="227"/>
      <c r="B88" s="228"/>
      <c r="C88" s="327" t="s">
        <v>165</v>
      </c>
      <c r="D88" s="293"/>
      <c r="E88" s="223" t="s">
        <v>167</v>
      </c>
      <c r="F88" s="127" t="s">
        <v>168</v>
      </c>
      <c r="G88" s="127" t="s">
        <v>169</v>
      </c>
      <c r="H88" s="127" t="s">
        <v>170</v>
      </c>
    </row>
    <row r="89" spans="1:8" ht="18.95" customHeight="1">
      <c r="A89" s="313" t="s">
        <v>16</v>
      </c>
      <c r="B89" s="313"/>
      <c r="C89" s="313"/>
      <c r="D89" s="313"/>
      <c r="E89" s="314"/>
      <c r="F89" s="314"/>
      <c r="G89" s="314"/>
      <c r="H89" s="314"/>
    </row>
    <row r="90" spans="1:8" ht="18.95" customHeight="1">
      <c r="A90" s="315" t="s">
        <v>146</v>
      </c>
      <c r="B90" s="316"/>
      <c r="C90" s="316"/>
      <c r="D90" s="316"/>
      <c r="E90" s="316"/>
      <c r="F90" s="316"/>
      <c r="G90" s="316"/>
      <c r="H90" s="317"/>
    </row>
    <row r="91" spans="1:8" ht="18.95" customHeight="1">
      <c r="A91" s="318" t="s">
        <v>193</v>
      </c>
      <c r="B91" s="319"/>
      <c r="C91" s="319"/>
      <c r="D91" s="319"/>
      <c r="E91" s="319"/>
      <c r="F91" s="319"/>
      <c r="G91" s="319"/>
      <c r="H91" s="320"/>
    </row>
    <row r="92" spans="1:8" ht="18.95" customHeight="1">
      <c r="A92" s="294" t="s">
        <v>187</v>
      </c>
      <c r="B92" s="295"/>
      <c r="C92" s="295"/>
      <c r="D92" s="295"/>
      <c r="E92" s="295"/>
      <c r="F92" s="295"/>
      <c r="G92" s="295"/>
      <c r="H92" s="296"/>
    </row>
    <row r="93" spans="1:8" ht="18.95" customHeight="1">
      <c r="A93" s="294" t="s">
        <v>147</v>
      </c>
      <c r="B93" s="295"/>
      <c r="C93" s="295"/>
      <c r="D93" s="295"/>
      <c r="E93" s="295"/>
      <c r="F93" s="295"/>
      <c r="G93" s="295"/>
      <c r="H93" s="296"/>
    </row>
    <row r="94" spans="1:8" ht="18.95" customHeight="1">
      <c r="A94" s="294" t="s">
        <v>154</v>
      </c>
      <c r="B94" s="295"/>
      <c r="C94" s="295"/>
      <c r="D94" s="295"/>
      <c r="E94" s="295"/>
      <c r="F94" s="295"/>
      <c r="G94" s="295"/>
      <c r="H94" s="296"/>
    </row>
    <row r="95" spans="1:8" ht="18.95" customHeight="1">
      <c r="A95" s="297" t="s">
        <v>17</v>
      </c>
      <c r="B95" s="297"/>
      <c r="C95" s="297"/>
      <c r="D95" s="297"/>
      <c r="E95" s="297"/>
      <c r="F95" s="297"/>
      <c r="G95" s="297"/>
      <c r="H95" s="297"/>
    </row>
    <row r="96" spans="1:8" ht="18.95" customHeight="1">
      <c r="A96" s="164" t="s">
        <v>148</v>
      </c>
      <c r="B96" s="166" t="s">
        <v>149</v>
      </c>
      <c r="C96" s="166"/>
      <c r="D96" s="166"/>
      <c r="E96" s="167"/>
      <c r="F96" s="167"/>
      <c r="G96" s="167"/>
      <c r="H96" s="168"/>
    </row>
    <row r="97" spans="1:8" ht="18.95" customHeight="1">
      <c r="A97" s="165" t="s">
        <v>150</v>
      </c>
      <c r="B97" s="169" t="s">
        <v>151</v>
      </c>
      <c r="C97" s="169"/>
      <c r="D97" s="169"/>
      <c r="E97" s="170"/>
      <c r="F97" s="170"/>
      <c r="G97" s="170"/>
      <c r="H97" s="171"/>
    </row>
    <row r="98" spans="1:8" ht="18.95" customHeight="1">
      <c r="A98" s="172" t="s">
        <v>152</v>
      </c>
      <c r="B98" s="173" t="s">
        <v>153</v>
      </c>
      <c r="C98" s="173"/>
      <c r="D98" s="173"/>
      <c r="E98" s="174"/>
      <c r="F98" s="174"/>
      <c r="G98" s="174"/>
      <c r="H98" s="175"/>
    </row>
    <row r="99" spans="1:8" ht="18.95" customHeight="1">
      <c r="A99" s="311" t="s">
        <v>18</v>
      </c>
      <c r="B99" s="311"/>
      <c r="C99" s="311"/>
      <c r="D99" s="311"/>
      <c r="E99" s="311"/>
      <c r="F99" s="311"/>
      <c r="G99" s="311"/>
      <c r="H99" s="311"/>
    </row>
    <row r="100" spans="1:8" ht="18.95" customHeight="1">
      <c r="A100" s="312" t="s">
        <v>194</v>
      </c>
      <c r="B100" s="312"/>
      <c r="C100" s="312"/>
      <c r="D100" s="312"/>
      <c r="E100" s="312"/>
      <c r="F100" s="312"/>
      <c r="G100" s="312"/>
      <c r="H100" s="312"/>
    </row>
  </sheetData>
  <mergeCells count="19">
    <mergeCell ref="A100:H100"/>
    <mergeCell ref="A90:H90"/>
    <mergeCell ref="A91:H91"/>
    <mergeCell ref="A92:H92"/>
    <mergeCell ref="A93:H93"/>
    <mergeCell ref="A94:H94"/>
    <mergeCell ref="A95:H95"/>
    <mergeCell ref="A99:H99"/>
    <mergeCell ref="A89:H89"/>
    <mergeCell ref="A1:B5"/>
    <mergeCell ref="A6:B6"/>
    <mergeCell ref="A86:D86"/>
    <mergeCell ref="C87:D87"/>
    <mergeCell ref="C88:D88"/>
    <mergeCell ref="A23:C23"/>
    <mergeCell ref="A40:C40"/>
    <mergeCell ref="A52:C52"/>
    <mergeCell ref="A69:C69"/>
    <mergeCell ref="A85:C85"/>
  </mergeCells>
  <pageMargins left="0.7" right="0.7" top="0.75" bottom="0.75" header="0.3" footer="0.3"/>
  <pageSetup paperSize="9" scale="2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35660-5139-4C17-BF4D-BE9D97C67BF5}">
  <sheetPr>
    <pageSetUpPr fitToPage="1"/>
  </sheetPr>
  <dimension ref="A1:P88"/>
  <sheetViews>
    <sheetView topLeftCell="A35" zoomScale="80" zoomScaleNormal="80" workbookViewId="0">
      <selection activeCell="E77" sqref="E77"/>
    </sheetView>
  </sheetViews>
  <sheetFormatPr defaultRowHeight="14.25"/>
  <cols>
    <col min="2" max="2" width="47.875" bestFit="1" customWidth="1"/>
    <col min="3" max="3" width="12.625" customWidth="1"/>
    <col min="5" max="5" width="46.375" bestFit="1" customWidth="1"/>
    <col min="6" max="6" width="13.875" customWidth="1"/>
    <col min="8" max="9" width="38.125" customWidth="1"/>
    <col min="11" max="11" width="47.25" bestFit="1" customWidth="1"/>
    <col min="13" max="13" width="19.625" customWidth="1"/>
  </cols>
  <sheetData>
    <row r="1" spans="1:13">
      <c r="B1" s="100" t="s">
        <v>33</v>
      </c>
      <c r="C1" s="61" t="s">
        <v>38</v>
      </c>
    </row>
    <row r="2" spans="1:13">
      <c r="B2" s="62" t="s">
        <v>34</v>
      </c>
      <c r="C2" s="63" t="s">
        <v>39</v>
      </c>
    </row>
    <row r="3" spans="1:13">
      <c r="B3" s="68" t="s">
        <v>35</v>
      </c>
      <c r="C3" s="61" t="s">
        <v>44</v>
      </c>
      <c r="D3" s="101" t="s">
        <v>49</v>
      </c>
      <c r="E3" s="63" t="s">
        <v>50</v>
      </c>
    </row>
    <row r="4" spans="1:13">
      <c r="B4" s="64" t="s">
        <v>36</v>
      </c>
      <c r="C4" s="61" t="s">
        <v>40</v>
      </c>
      <c r="D4" s="97" t="s">
        <v>51</v>
      </c>
      <c r="E4" s="63" t="s">
        <v>52</v>
      </c>
    </row>
    <row r="5" spans="1:13">
      <c r="B5" s="65" t="s">
        <v>37</v>
      </c>
      <c r="C5" s="63" t="s">
        <v>47</v>
      </c>
      <c r="D5" s="11" t="s">
        <v>27</v>
      </c>
      <c r="E5" s="63" t="s">
        <v>53</v>
      </c>
    </row>
    <row r="6" spans="1:13">
      <c r="B6" s="66" t="s">
        <v>41</v>
      </c>
      <c r="C6" s="63" t="s">
        <v>42</v>
      </c>
    </row>
    <row r="7" spans="1:13">
      <c r="B7" s="67" t="s">
        <v>32</v>
      </c>
      <c r="C7" s="63" t="s">
        <v>43</v>
      </c>
    </row>
    <row r="8" spans="1:13" ht="30">
      <c r="A8" s="46" t="str">
        <f>'Nädal_45_4.-9.klass'!A7</f>
        <v>45. nädal</v>
      </c>
      <c r="B8" s="104" t="s">
        <v>19</v>
      </c>
      <c r="C8" s="47" t="s">
        <v>20</v>
      </c>
      <c r="D8" s="47" t="s">
        <v>21</v>
      </c>
      <c r="E8" s="46" t="s">
        <v>9</v>
      </c>
      <c r="F8" s="47" t="s">
        <v>22</v>
      </c>
      <c r="G8" s="46" t="str">
        <f>'Nädal_45_4.-9.klass'!A7</f>
        <v>45. nädal</v>
      </c>
      <c r="H8" s="46" t="s">
        <v>234</v>
      </c>
      <c r="I8" s="136" t="s">
        <v>235</v>
      </c>
      <c r="J8" s="46" t="str">
        <f>'Nädal_45_4.-9.klass'!A7</f>
        <v>45. nädal</v>
      </c>
      <c r="K8" s="46" t="s">
        <v>23</v>
      </c>
      <c r="L8" s="46" t="str">
        <f>'Nädal_45_4.-9.klass'!A7</f>
        <v>45. nädal</v>
      </c>
      <c r="M8" s="46" t="s">
        <v>24</v>
      </c>
    </row>
    <row r="9" spans="1:13">
      <c r="A9" s="336" t="s">
        <v>25</v>
      </c>
      <c r="B9" s="107" t="str">
        <f>'Nädal_45_4.-9.klass'!B9</f>
        <v>Kodune sealihaguljašš (G, L)</v>
      </c>
      <c r="C9" s="349" t="s">
        <v>182</v>
      </c>
      <c r="D9" s="352"/>
      <c r="E9" s="82" t="str">
        <f>'Nädal_45_4.-9.klass'!B10</f>
        <v>Läätseguljašš (L) (mahe)</v>
      </c>
      <c r="F9" s="48" t="s">
        <v>310</v>
      </c>
      <c r="G9" s="332" t="s">
        <v>25</v>
      </c>
      <c r="H9" s="249" t="str">
        <f>'Nädal_45_4.-9.klass'!B11</f>
        <v>Tatar, keedetud</v>
      </c>
      <c r="I9" s="250"/>
      <c r="J9" s="332" t="s">
        <v>25</v>
      </c>
      <c r="K9" s="138" t="str">
        <f>'Nädal_45_4.-9.klass'!B14</f>
        <v>Peedi-küüslaugusalat</v>
      </c>
      <c r="L9" s="332" t="s">
        <v>25</v>
      </c>
      <c r="M9" s="86" t="str">
        <f>'Nädal_45_4.-9.klass'!B22</f>
        <v xml:space="preserve">Pirn </v>
      </c>
    </row>
    <row r="10" spans="1:13" ht="15.75" customHeight="1">
      <c r="A10" s="337"/>
      <c r="B10" s="79"/>
      <c r="C10" s="350"/>
      <c r="D10" s="353"/>
      <c r="E10" s="83"/>
      <c r="F10" s="49"/>
      <c r="G10" s="333"/>
      <c r="H10" s="249" t="str">
        <f>'Nädal_45_4.-9.klass'!B12</f>
        <v>Täisterapasta/pasta (G) (mahe)</v>
      </c>
      <c r="I10" s="251"/>
      <c r="J10" s="333"/>
      <c r="K10" s="138" t="str">
        <f>'Nädal_45_4.-9.klass'!B15</f>
        <v>Kapsas, roheline hernes, redis</v>
      </c>
      <c r="L10" s="333"/>
      <c r="M10" s="334"/>
    </row>
    <row r="11" spans="1:13">
      <c r="A11" s="337"/>
      <c r="B11" s="108"/>
      <c r="C11" s="351"/>
      <c r="D11" s="354"/>
      <c r="E11" s="83"/>
      <c r="F11" s="49"/>
      <c r="G11" s="333"/>
      <c r="H11" s="249" t="str">
        <f>'Nädal_45_4.-9.klass'!B13</f>
        <v>Porgand, aurutatud</v>
      </c>
      <c r="I11" s="251"/>
      <c r="J11" s="333"/>
      <c r="K11" s="138"/>
      <c r="L11" s="333"/>
      <c r="M11" s="335"/>
    </row>
    <row r="12" spans="1:13">
      <c r="A12" s="336" t="s">
        <v>26</v>
      </c>
      <c r="B12" s="89" t="str">
        <f>'Nädal_45_4.-9.klass'!B25</f>
        <v>Borš veiselihaga (G)</v>
      </c>
      <c r="C12" s="339" t="s">
        <v>34</v>
      </c>
      <c r="D12" s="355"/>
      <c r="E12" s="82" t="str">
        <f>'Nädal_45_4.-9.klass'!B26</f>
        <v>Borš punaste ubadega (mahe)</v>
      </c>
      <c r="F12" s="48" t="s">
        <v>311</v>
      </c>
      <c r="G12" s="332" t="s">
        <v>26</v>
      </c>
      <c r="H12" s="263"/>
      <c r="I12" s="256" t="str">
        <f>'Nädal_45_4.-9.klass'!B28</f>
        <v>Mannavaht õunakisselliga (L)</v>
      </c>
      <c r="J12" s="336" t="s">
        <v>26</v>
      </c>
      <c r="K12" s="50"/>
      <c r="L12" s="343" t="s">
        <v>26</v>
      </c>
      <c r="M12" s="86" t="str">
        <f>'Nädal_45_4.-9.klass'!B35</f>
        <v>Õun (mahe)</v>
      </c>
    </row>
    <row r="13" spans="1:13">
      <c r="A13" s="337"/>
      <c r="B13" s="89"/>
      <c r="C13" s="340"/>
      <c r="D13" s="353"/>
      <c r="E13" s="83"/>
      <c r="F13" s="49"/>
      <c r="G13" s="333"/>
      <c r="H13" s="263"/>
      <c r="I13" s="271" t="str">
        <f>'Nädal_45_4.-9.klass'!B29</f>
        <v>Kakaojogurt kirssidega (L)</v>
      </c>
      <c r="J13" s="337"/>
      <c r="K13" s="346"/>
      <c r="L13" s="344"/>
      <c r="M13" s="334"/>
    </row>
    <row r="14" spans="1:13">
      <c r="A14" s="338"/>
      <c r="B14" s="89" t="str">
        <f>'Nädal_45_4.-9.klass'!B27</f>
        <v>Hapukoor R 10% (L)</v>
      </c>
      <c r="C14" s="341"/>
      <c r="D14" s="356"/>
      <c r="E14" s="84"/>
      <c r="F14" s="52"/>
      <c r="G14" s="342"/>
      <c r="H14" s="263"/>
      <c r="I14" s="254"/>
      <c r="J14" s="338"/>
      <c r="K14" s="347"/>
      <c r="L14" s="345"/>
      <c r="M14" s="348"/>
    </row>
    <row r="15" spans="1:13">
      <c r="A15" s="332" t="s">
        <v>27</v>
      </c>
      <c r="B15" s="88" t="str">
        <f>'Nädal_45_4.-9.klass'!B38</f>
        <v>Paneeritud ahjukala (G, PT)</v>
      </c>
      <c r="C15" s="362" t="s">
        <v>183</v>
      </c>
      <c r="D15" s="355"/>
      <c r="E15" s="98" t="str">
        <f>'Nädal_45_4.-9.klass'!B39</f>
        <v>Tatra-seenekotletid (G, PT) (mahe)</v>
      </c>
      <c r="F15" s="48" t="s">
        <v>312</v>
      </c>
      <c r="G15" s="332" t="s">
        <v>27</v>
      </c>
      <c r="H15" s="249" t="str">
        <f>'Nädal_45_4.-9.klass'!B41</f>
        <v>Kartulipuder (L)</v>
      </c>
      <c r="I15" s="250"/>
      <c r="J15" s="332" t="s">
        <v>27</v>
      </c>
      <c r="K15" s="87" t="str">
        <f>'Nädal_45_4.-9.klass'!B44</f>
        <v>Hiina kapsa salat spinati ja punase sibulaga</v>
      </c>
      <c r="L15" s="332" t="s">
        <v>27</v>
      </c>
      <c r="M15" s="86" t="str">
        <f>'Nädal_45_4.-9.klass'!B52</f>
        <v xml:space="preserve">Pirn </v>
      </c>
    </row>
    <row r="16" spans="1:13">
      <c r="A16" s="333"/>
      <c r="B16" s="88"/>
      <c r="C16" s="363"/>
      <c r="D16" s="353"/>
      <c r="E16" s="83"/>
      <c r="F16" s="49"/>
      <c r="G16" s="333"/>
      <c r="H16" s="249" t="str">
        <f>'Nädal_45_4.-9.klass'!B42</f>
        <v xml:space="preserve">Riis, aurutatud </v>
      </c>
      <c r="I16" s="251"/>
      <c r="J16" s="333"/>
      <c r="K16" s="87" t="str">
        <f>'Nädal_45_4.-9.klass'!B45</f>
        <v>Peet, roheline hernes, porgand</v>
      </c>
      <c r="L16" s="333"/>
      <c r="M16" s="334"/>
    </row>
    <row r="17" spans="1:16">
      <c r="A17" s="342"/>
      <c r="B17" s="102"/>
      <c r="C17" s="364"/>
      <c r="D17" s="356"/>
      <c r="E17" s="84"/>
      <c r="F17" s="52"/>
      <c r="G17" s="342"/>
      <c r="H17" s="249" t="str">
        <f>'Nädal_45_4.-9.klass'!B43</f>
        <v>Kapsas, röstitud</v>
      </c>
      <c r="I17" s="255"/>
      <c r="J17" s="342"/>
      <c r="K17" s="87"/>
      <c r="L17" s="342"/>
      <c r="M17" s="348"/>
      <c r="O17" s="54"/>
      <c r="P17" s="357"/>
    </row>
    <row r="18" spans="1:16">
      <c r="A18" s="336" t="s">
        <v>28</v>
      </c>
      <c r="B18" s="80" t="str">
        <f>'Nädal_45_4.-9.klass'!B55</f>
        <v>Frikadellisupp (G)</v>
      </c>
      <c r="C18" s="358" t="s">
        <v>184</v>
      </c>
      <c r="D18" s="355"/>
      <c r="E18" s="82" t="str">
        <f>'Nädal_45_4.-9.klass'!B56</f>
        <v>Juurviljapüreesupp (L) (mahe)</v>
      </c>
      <c r="F18" s="48" t="s">
        <v>313</v>
      </c>
      <c r="G18" s="332" t="s">
        <v>28</v>
      </c>
      <c r="H18" s="263"/>
      <c r="I18" s="256" t="str">
        <f>'Nädal_45_4.-9.klass'!B57</f>
        <v>Karamellikissell moosiga (L)</v>
      </c>
      <c r="J18" s="336" t="s">
        <v>28</v>
      </c>
      <c r="K18" s="272"/>
      <c r="L18" s="343" t="s">
        <v>28</v>
      </c>
      <c r="M18" s="86" t="str">
        <f>'Nädal_45_4.-9.klass'!B64</f>
        <v>Õun (mahe)</v>
      </c>
      <c r="P18" s="357"/>
    </row>
    <row r="19" spans="1:16">
      <c r="A19" s="337"/>
      <c r="B19" s="79"/>
      <c r="C19" s="359"/>
      <c r="D19" s="353"/>
      <c r="E19" s="83"/>
      <c r="F19" s="49"/>
      <c r="G19" s="333"/>
      <c r="H19" s="263"/>
      <c r="I19" s="256" t="str">
        <f>'Nädal_45_4.-9.klass'!B58</f>
        <v>Muffin õunaga (G, L)</v>
      </c>
      <c r="J19" s="337"/>
      <c r="K19" s="361"/>
      <c r="L19" s="344"/>
      <c r="M19" s="334"/>
      <c r="P19" s="357"/>
    </row>
    <row r="20" spans="1:16">
      <c r="A20" s="338"/>
      <c r="B20" s="81"/>
      <c r="C20" s="360"/>
      <c r="D20" s="356"/>
      <c r="E20" s="84"/>
      <c r="F20" s="52"/>
      <c r="G20" s="342"/>
      <c r="H20" s="263"/>
      <c r="I20" s="256"/>
      <c r="J20" s="338"/>
      <c r="K20" s="361"/>
      <c r="L20" s="345"/>
      <c r="M20" s="348"/>
    </row>
    <row r="21" spans="1:16">
      <c r="A21" s="332" t="s">
        <v>29</v>
      </c>
      <c r="B21" s="88" t="str">
        <f>'Nädal_45_4.-9.klass'!B67</f>
        <v>Kanapasta juustuga (G, L)</v>
      </c>
      <c r="C21" s="365" t="s">
        <v>185</v>
      </c>
      <c r="D21" s="355"/>
      <c r="E21" s="85" t="str">
        <f>'Nädal_45_4.-9.klass'!B68</f>
        <v>Suvikõrvitsapasta juustuga (G, L) (mahe)</v>
      </c>
      <c r="F21" s="48" t="s">
        <v>314</v>
      </c>
      <c r="G21" s="332" t="s">
        <v>29</v>
      </c>
      <c r="H21" s="264"/>
      <c r="I21" s="266"/>
      <c r="J21" s="332" t="s">
        <v>29</v>
      </c>
      <c r="K21" s="87" t="str">
        <f>'Nädal_45_4.-9.klass'!B71</f>
        <v>Porgandi-apelsinisalat</v>
      </c>
      <c r="L21" s="332" t="s">
        <v>29</v>
      </c>
      <c r="M21" s="86" t="str">
        <f>'Nädal_45_4.-9.klass'!B79</f>
        <v xml:space="preserve">Pirn </v>
      </c>
    </row>
    <row r="22" spans="1:16">
      <c r="A22" s="333"/>
      <c r="B22" s="88"/>
      <c r="C22" s="366"/>
      <c r="D22" s="353"/>
      <c r="E22" s="83"/>
      <c r="F22" s="49"/>
      <c r="G22" s="333"/>
      <c r="H22" s="264"/>
      <c r="I22" s="267"/>
      <c r="J22" s="333"/>
      <c r="K22" s="87" t="str">
        <f>'Nädal_45_4.-9.klass'!B72</f>
        <v>Valge peakapsas, mais, hapukurk</v>
      </c>
      <c r="L22" s="333"/>
      <c r="M22" s="368"/>
    </row>
    <row r="23" spans="1:16">
      <c r="A23" s="333"/>
      <c r="B23" s="88"/>
      <c r="C23" s="366"/>
      <c r="D23" s="353"/>
      <c r="E23" s="83"/>
      <c r="F23" s="49"/>
      <c r="G23" s="333"/>
      <c r="H23" s="269"/>
      <c r="I23" s="267"/>
      <c r="J23" s="333"/>
      <c r="K23" s="270"/>
      <c r="L23" s="333"/>
      <c r="M23" s="369"/>
    </row>
    <row r="24" spans="1:16">
      <c r="A24" s="342"/>
      <c r="B24" s="88" t="str">
        <f>'Nädal_45_4.-9.klass'!B70</f>
        <v xml:space="preserve">Soe tomatikaste </v>
      </c>
      <c r="C24" s="367"/>
      <c r="D24" s="356"/>
      <c r="E24" s="84"/>
      <c r="F24" s="52"/>
      <c r="G24" s="342"/>
      <c r="H24" s="264"/>
      <c r="I24" s="268"/>
      <c r="J24" s="342"/>
      <c r="K24" s="87"/>
      <c r="L24" s="342"/>
      <c r="M24" s="370"/>
    </row>
    <row r="25" spans="1:16" ht="30">
      <c r="A25" s="46" t="str">
        <f>'Nädal_46_4.-9.klass'!A7</f>
        <v>46. nädal</v>
      </c>
      <c r="B25" s="104" t="s">
        <v>19</v>
      </c>
      <c r="C25" s="47" t="s">
        <v>20</v>
      </c>
      <c r="D25" s="47" t="s">
        <v>21</v>
      </c>
      <c r="E25" s="46" t="s">
        <v>9</v>
      </c>
      <c r="F25" s="47" t="s">
        <v>22</v>
      </c>
      <c r="G25" s="46" t="str">
        <f>'Nädal_46_4.-9.klass'!A7</f>
        <v>46. nädal</v>
      </c>
      <c r="H25" s="47" t="s">
        <v>48</v>
      </c>
      <c r="I25" s="47"/>
      <c r="J25" s="47" t="str">
        <f>'Nädal_46_4.-9.klass'!A7</f>
        <v>46. nädal</v>
      </c>
      <c r="K25" s="47" t="s">
        <v>23</v>
      </c>
      <c r="L25" s="46" t="str">
        <f>'Nädal_46_4.-9.klass'!A7</f>
        <v>46. nädal</v>
      </c>
      <c r="M25" s="46" t="s">
        <v>24</v>
      </c>
    </row>
    <row r="26" spans="1:16">
      <c r="A26" s="336" t="s">
        <v>25</v>
      </c>
      <c r="B26" s="105" t="str">
        <f>'Nädal_46_4.-9.klass'!B9</f>
        <v>Böfstrooganov (G, L) (mahe)</v>
      </c>
      <c r="C26" s="339" t="s">
        <v>34</v>
      </c>
      <c r="D26" s="355"/>
      <c r="E26" s="82" t="str">
        <f>'Nädal_46_4.-9.klass'!B10</f>
        <v>Köögiviljastrooganov (G, L)</v>
      </c>
      <c r="F26" s="48" t="s">
        <v>317</v>
      </c>
      <c r="G26" s="332" t="s">
        <v>25</v>
      </c>
      <c r="H26" s="249" t="str">
        <f>'Nädal_46_4.-9.klass'!B11</f>
        <v>Tatar, aurutatud (mahe)</v>
      </c>
      <c r="I26" s="250"/>
      <c r="J26" s="332" t="s">
        <v>25</v>
      </c>
      <c r="K26" s="134" t="str">
        <f>'Nädal_46_4.-9.klass'!B14</f>
        <v>Kapsa-paprikasalat</v>
      </c>
      <c r="L26" s="332" t="s">
        <v>25</v>
      </c>
      <c r="M26" s="86" t="str">
        <f>'Nädal_46_4.-9.klass'!B22</f>
        <v>Õun (mahe)</v>
      </c>
    </row>
    <row r="27" spans="1:16">
      <c r="A27" s="337" t="s">
        <v>26</v>
      </c>
      <c r="B27" s="88"/>
      <c r="C27" s="340"/>
      <c r="D27" s="353"/>
      <c r="E27" s="83"/>
      <c r="F27" s="49"/>
      <c r="G27" s="333" t="s">
        <v>26</v>
      </c>
      <c r="H27" s="249" t="str">
        <f>'Nädal_46_4.-9.klass'!B12</f>
        <v xml:space="preserve">Riis, aurutatud </v>
      </c>
      <c r="I27" s="251"/>
      <c r="J27" s="333" t="s">
        <v>26</v>
      </c>
      <c r="K27" s="134" t="str">
        <f>'Nädal_46_4.-9.klass'!B15</f>
        <v>Porgand, porrulauk, lillkapsas</v>
      </c>
      <c r="L27" s="333" t="s">
        <v>26</v>
      </c>
      <c r="M27" s="334"/>
    </row>
    <row r="28" spans="1:16">
      <c r="A28" s="338" t="s">
        <v>27</v>
      </c>
      <c r="B28" s="106"/>
      <c r="C28" s="341"/>
      <c r="D28" s="356"/>
      <c r="E28" s="84"/>
      <c r="F28" s="52"/>
      <c r="G28" s="342" t="s">
        <v>27</v>
      </c>
      <c r="H28" s="249"/>
      <c r="I28" s="255"/>
      <c r="J28" s="342" t="s">
        <v>27</v>
      </c>
      <c r="K28" s="134"/>
      <c r="L28" s="342" t="s">
        <v>27</v>
      </c>
      <c r="M28" s="348"/>
    </row>
    <row r="29" spans="1:16">
      <c r="A29" s="336" t="s">
        <v>26</v>
      </c>
      <c r="B29" s="92" t="str">
        <f>'Nädal_46_4.-9.klass'!B25</f>
        <v>Hakkliha-riisipall (segahakkliha, siga-veis) (G, M, PT)</v>
      </c>
      <c r="C29" s="358" t="s">
        <v>184</v>
      </c>
      <c r="D29" s="355"/>
      <c r="E29" s="85" t="str">
        <f>'Nädal_46_4.-9.klass'!B26</f>
        <v>Juurviljakotlet (G, PT) (mahe)</v>
      </c>
      <c r="F29" s="48" t="s">
        <v>313</v>
      </c>
      <c r="G29" s="332" t="s">
        <v>26</v>
      </c>
      <c r="H29" s="249" t="str">
        <f>'Nädal_46_4.-9.klass'!B27</f>
        <v>Kartul, aurutatud (mahe)</v>
      </c>
      <c r="I29" s="256"/>
      <c r="J29" s="336" t="s">
        <v>26</v>
      </c>
      <c r="K29" s="134" t="str">
        <f>'Nädal_46_4.-9.klass'!B31</f>
        <v>Peedi-piprajuuresalat (L)</v>
      </c>
      <c r="L29" s="343" t="s">
        <v>26</v>
      </c>
      <c r="M29" s="86" t="str">
        <f>'Nädal_46_4.-9.klass'!B39</f>
        <v xml:space="preserve">Pirn </v>
      </c>
    </row>
    <row r="30" spans="1:16">
      <c r="A30" s="337" t="s">
        <v>29</v>
      </c>
      <c r="B30" s="90"/>
      <c r="C30" s="359"/>
      <c r="D30" s="353"/>
      <c r="E30" s="83"/>
      <c r="F30" s="49"/>
      <c r="G30" s="333" t="s">
        <v>29</v>
      </c>
      <c r="H30" s="249" t="str">
        <f>'Nädal_46_4.-9.klass'!B28</f>
        <v>Bulgur, keedetud (G)</v>
      </c>
      <c r="I30" s="257"/>
      <c r="J30" s="337" t="s">
        <v>29</v>
      </c>
      <c r="K30" s="134" t="str">
        <f>'Nädal_46_4.-9.klass'!B32</f>
        <v>Salatisegu, mais, nuikapsas</v>
      </c>
      <c r="L30" s="344" t="s">
        <v>29</v>
      </c>
      <c r="M30" s="334"/>
    </row>
    <row r="31" spans="1:16">
      <c r="A31" s="338" t="s">
        <v>30</v>
      </c>
      <c r="B31" s="91"/>
      <c r="C31" s="360"/>
      <c r="D31" s="356"/>
      <c r="E31" s="84"/>
      <c r="F31" s="52"/>
      <c r="G31" s="342" t="s">
        <v>30</v>
      </c>
      <c r="H31" s="263"/>
      <c r="I31" s="259"/>
      <c r="J31" s="338" t="s">
        <v>30</v>
      </c>
      <c r="K31" s="139"/>
      <c r="L31" s="345" t="s">
        <v>30</v>
      </c>
      <c r="M31" s="348" t="s">
        <v>24</v>
      </c>
    </row>
    <row r="32" spans="1:16">
      <c r="A32" s="332" t="s">
        <v>27</v>
      </c>
      <c r="B32" s="88" t="str">
        <f>'Nädal_46_4.-9.klass'!B42</f>
        <v>Rassolnik kanalihaga (G)</v>
      </c>
      <c r="C32" s="365" t="s">
        <v>185</v>
      </c>
      <c r="D32" s="355"/>
      <c r="E32" s="82" t="str">
        <f>'Nädal_46_4.-9.klass'!B43</f>
        <v>Rassolnik põldubadega (G) (mahe)</v>
      </c>
      <c r="F32" s="48" t="s">
        <v>311</v>
      </c>
      <c r="G32" s="332" t="s">
        <v>27</v>
      </c>
      <c r="H32" s="263"/>
      <c r="I32" s="250" t="str">
        <f>'Nädal_46_4.-9.klass'!B45</f>
        <v>Jõhvika-mannavaht piimaga (G, L)</v>
      </c>
      <c r="J32" s="332" t="s">
        <v>27</v>
      </c>
      <c r="K32" s="135"/>
      <c r="L32" s="332" t="s">
        <v>27</v>
      </c>
      <c r="M32" s="86" t="str">
        <f>'Nädal_46_4.-9.klass'!B52</f>
        <v>Õun (mahe)</v>
      </c>
    </row>
    <row r="33" spans="1:13">
      <c r="A33" s="333" t="s">
        <v>26</v>
      </c>
      <c r="B33" s="88"/>
      <c r="C33" s="366"/>
      <c r="D33" s="353"/>
      <c r="E33" s="83"/>
      <c r="F33" s="49"/>
      <c r="G33" s="333" t="s">
        <v>26</v>
      </c>
      <c r="H33" s="263"/>
      <c r="I33" s="250" t="str">
        <f>'Nädal_46_4.-9.klass'!B46</f>
        <v>Jogurti-kamadessert marjadega (G, L)</v>
      </c>
      <c r="J33" s="333" t="s">
        <v>26</v>
      </c>
      <c r="K33" s="371"/>
      <c r="L33" s="333" t="s">
        <v>26</v>
      </c>
      <c r="M33" s="334"/>
    </row>
    <row r="34" spans="1:13">
      <c r="A34" s="342" t="s">
        <v>27</v>
      </c>
      <c r="B34" s="102"/>
      <c r="C34" s="367"/>
      <c r="D34" s="356"/>
      <c r="E34" s="84"/>
      <c r="F34" s="52"/>
      <c r="G34" s="342" t="s">
        <v>27</v>
      </c>
      <c r="H34" s="263"/>
      <c r="I34" s="260"/>
      <c r="J34" s="342" t="s">
        <v>27</v>
      </c>
      <c r="K34" s="371"/>
      <c r="L34" s="342" t="s">
        <v>27</v>
      </c>
      <c r="M34" s="348"/>
    </row>
    <row r="35" spans="1:13">
      <c r="A35" s="336" t="s">
        <v>28</v>
      </c>
      <c r="B35" s="80" t="str">
        <f>'Nädal_46_4.-9.klass'!B55</f>
        <v>Kalapada värviliste köögiviljadega</v>
      </c>
      <c r="C35" s="362" t="s">
        <v>183</v>
      </c>
      <c r="D35" s="355"/>
      <c r="E35" s="82" t="str">
        <f>'Nädal_46_4.-9.klass'!B56</f>
        <v>Läätsepada värviliste köögiviljadega (mahe)</v>
      </c>
      <c r="F35" s="48" t="s">
        <v>310</v>
      </c>
      <c r="G35" s="332" t="s">
        <v>28</v>
      </c>
      <c r="H35" s="263" t="str">
        <f>'Nädal_46_4.-9.klass'!B57</f>
        <v>Kartulipuder (mahe)</v>
      </c>
      <c r="I35" s="256"/>
      <c r="J35" s="336" t="s">
        <v>28</v>
      </c>
      <c r="K35" s="134" t="str">
        <f>'Nädal_46_4.-9.klass'!B60</f>
        <v>Porgandi-mangosalat (mahe porgand)</v>
      </c>
      <c r="L35" s="343" t="s">
        <v>28</v>
      </c>
      <c r="M35" s="86" t="str">
        <f>'Nädal_46_4.-9.klass'!B69</f>
        <v xml:space="preserve">Pirn </v>
      </c>
    </row>
    <row r="36" spans="1:13">
      <c r="A36" s="337" t="s">
        <v>29</v>
      </c>
      <c r="B36" s="79"/>
      <c r="C36" s="363"/>
      <c r="D36" s="353"/>
      <c r="E36" s="83"/>
      <c r="F36" s="49"/>
      <c r="G36" s="333" t="s">
        <v>29</v>
      </c>
      <c r="H36" s="263" t="str">
        <f>'Nädal_46_4.-9.klass'!B58</f>
        <v xml:space="preserve">Riis, aurutatud </v>
      </c>
      <c r="I36" s="257"/>
      <c r="J36" s="337" t="s">
        <v>29</v>
      </c>
      <c r="K36" s="134" t="str">
        <f>'Nädal_46_4.-9.klass'!B61</f>
        <v>Hiina kapsas, roheline hernes, marineeritud punane sibul</v>
      </c>
      <c r="L36" s="344" t="s">
        <v>29</v>
      </c>
      <c r="M36" s="334"/>
    </row>
    <row r="37" spans="1:13">
      <c r="A37" s="338" t="s">
        <v>31</v>
      </c>
      <c r="B37" s="81"/>
      <c r="C37" s="364"/>
      <c r="D37" s="356"/>
      <c r="E37" s="84"/>
      <c r="F37" s="52"/>
      <c r="G37" s="342" t="s">
        <v>31</v>
      </c>
      <c r="H37" s="263"/>
      <c r="I37" s="254"/>
      <c r="J37" s="338" t="s">
        <v>31</v>
      </c>
      <c r="K37" s="135"/>
      <c r="L37" s="345" t="s">
        <v>31</v>
      </c>
      <c r="M37" s="348" t="s">
        <v>24</v>
      </c>
    </row>
    <row r="38" spans="1:13">
      <c r="A38" s="332" t="s">
        <v>29</v>
      </c>
      <c r="B38" s="90" t="str">
        <f>'Nädal_46_4.-9.klass'!B72</f>
        <v>Kartuli-kalkuni roog ürtidega</v>
      </c>
      <c r="C38" s="372" t="s">
        <v>36</v>
      </c>
      <c r="D38" s="355"/>
      <c r="E38" s="93" t="str">
        <f>'Nädal_46_4.-9.klass'!B73</f>
        <v>Kartuli-seene roog Vahemere ürtidega</v>
      </c>
      <c r="F38" s="48" t="s">
        <v>312</v>
      </c>
      <c r="G38" s="332" t="s">
        <v>29</v>
      </c>
      <c r="H38" s="264" t="str">
        <f>'Nädal_46_4.-9.klass'!B75</f>
        <v>Külm jogurti-küüslaugukaste (L)</v>
      </c>
      <c r="I38" s="258"/>
      <c r="J38" s="332" t="s">
        <v>29</v>
      </c>
      <c r="K38" s="134" t="str">
        <f>'Nädal_46_4.-9.klass'!B76</f>
        <v>Hiina kapsa salat tomati ja spinatiga</v>
      </c>
      <c r="L38" s="332" t="s">
        <v>29</v>
      </c>
      <c r="M38" s="86" t="str">
        <f>'Nädal_46_4.-9.klass'!B85</f>
        <v>Õun (mahe)</v>
      </c>
    </row>
    <row r="39" spans="1:13">
      <c r="A39" s="333" t="s">
        <v>26</v>
      </c>
      <c r="B39" s="92"/>
      <c r="C39" s="373"/>
      <c r="D39" s="353"/>
      <c r="E39" s="94"/>
      <c r="F39" s="49"/>
      <c r="G39" s="333" t="s">
        <v>26</v>
      </c>
      <c r="H39" s="264"/>
      <c r="I39" s="261"/>
      <c r="J39" s="333" t="s">
        <v>26</v>
      </c>
      <c r="K39" s="134" t="str">
        <f>'Nädal_46_4.-9.klass'!B77</f>
        <v>Peet, porgand (mahe), valge redis</v>
      </c>
      <c r="L39" s="333" t="s">
        <v>26</v>
      </c>
      <c r="M39" s="334"/>
    </row>
    <row r="40" spans="1:13">
      <c r="A40" s="342" t="s">
        <v>27</v>
      </c>
      <c r="B40" s="103"/>
      <c r="C40" s="374"/>
      <c r="D40" s="356"/>
      <c r="E40" s="95"/>
      <c r="F40" s="52"/>
      <c r="G40" s="342" t="s">
        <v>27</v>
      </c>
      <c r="H40" s="264"/>
      <c r="I40" s="262"/>
      <c r="J40" s="342" t="s">
        <v>27</v>
      </c>
      <c r="K40" s="134"/>
      <c r="L40" s="342" t="s">
        <v>27</v>
      </c>
      <c r="M40" s="348"/>
    </row>
    <row r="41" spans="1:13" ht="30">
      <c r="A41" s="46" t="str">
        <f>'Nädal_47_4-.9.klass'!A7</f>
        <v>47. nädal</v>
      </c>
      <c r="B41" s="104" t="s">
        <v>19</v>
      </c>
      <c r="C41" s="47" t="s">
        <v>20</v>
      </c>
      <c r="D41" s="47" t="s">
        <v>21</v>
      </c>
      <c r="E41" s="46" t="s">
        <v>9</v>
      </c>
      <c r="F41" s="47" t="s">
        <v>22</v>
      </c>
      <c r="G41" s="46" t="str">
        <f>'Nädal_47_4-.9.klass'!A7</f>
        <v>47. nädal</v>
      </c>
      <c r="H41" s="46" t="s">
        <v>48</v>
      </c>
      <c r="I41" s="136"/>
      <c r="J41" s="46" t="str">
        <f>'Nädal_47_4-.9.klass'!A7</f>
        <v>47. nädal</v>
      </c>
      <c r="K41" s="46" t="s">
        <v>23</v>
      </c>
      <c r="L41" s="46" t="str">
        <f>'Nädal_47_4-.9.klass'!A7</f>
        <v>47. nädal</v>
      </c>
      <c r="M41" s="46" t="s">
        <v>24</v>
      </c>
    </row>
    <row r="42" spans="1:13">
      <c r="A42" s="336" t="s">
        <v>25</v>
      </c>
      <c r="B42" s="134" t="str">
        <f>'Nädal_47_4-.9.klass'!B9</f>
        <v>Sinepine sealihakaste (G, L)</v>
      </c>
      <c r="C42" s="349" t="s">
        <v>182</v>
      </c>
      <c r="D42" s="355"/>
      <c r="E42" s="82" t="str">
        <f>'Nädal_47_4-.9.klass'!B10</f>
        <v>Rooskapsas sinepikastmes (G, L) (mahe)</v>
      </c>
      <c r="F42" s="48" t="s">
        <v>314</v>
      </c>
      <c r="G42" s="332" t="s">
        <v>25</v>
      </c>
      <c r="H42" s="263" t="str">
        <f>'Nädal_47_4-.9.klass'!B11</f>
        <v>Täisterapasta/pasta (G) (mahe)</v>
      </c>
      <c r="I42" s="274"/>
      <c r="J42" s="332" t="s">
        <v>25</v>
      </c>
      <c r="K42" s="135" t="str">
        <f>'Nädal_47_4-.9.klass'!B14</f>
        <v>Peedisalat pohladega</v>
      </c>
      <c r="L42" s="332" t="s">
        <v>25</v>
      </c>
      <c r="M42" s="86" t="str">
        <f>'Nädal_47_4-.9.klass'!B22</f>
        <v xml:space="preserve">Pirn </v>
      </c>
    </row>
    <row r="43" spans="1:13">
      <c r="A43" s="337" t="s">
        <v>26</v>
      </c>
      <c r="B43" s="134"/>
      <c r="C43" s="350"/>
      <c r="D43" s="353"/>
      <c r="E43" s="83"/>
      <c r="F43" s="49"/>
      <c r="G43" s="333"/>
      <c r="H43" s="263" t="str">
        <f>'Nädal_47_4-.9.klass'!B12</f>
        <v>Riis, aurutatud (mahe)</v>
      </c>
      <c r="I43" s="275"/>
      <c r="J43" s="333"/>
      <c r="K43" s="371" t="str">
        <f>'Nädal_47_4-.9.klass'!B15</f>
        <v>Valge peakapsas, aeduba, kõrvits</v>
      </c>
      <c r="L43" s="333"/>
      <c r="M43" s="334"/>
    </row>
    <row r="44" spans="1:13">
      <c r="A44" s="338" t="s">
        <v>27</v>
      </c>
      <c r="B44" s="134"/>
      <c r="C44" s="351"/>
      <c r="D44" s="356"/>
      <c r="E44" s="84"/>
      <c r="F44" s="52"/>
      <c r="G44" s="342"/>
      <c r="H44" s="263" t="str">
        <f>'Nädal_47_4-.9.klass'!B13</f>
        <v>Kõrvits, röstitud</v>
      </c>
      <c r="I44" s="260"/>
      <c r="J44" s="342"/>
      <c r="K44" s="371"/>
      <c r="L44" s="342"/>
      <c r="M44" s="348"/>
    </row>
    <row r="45" spans="1:13">
      <c r="A45" s="336" t="s">
        <v>26</v>
      </c>
      <c r="B45" s="135" t="str">
        <f>'Nädal_47_4-.9.klass'!B25</f>
        <v>Kanalihasupp kümne köögiviljadega</v>
      </c>
      <c r="C45" s="365" t="s">
        <v>185</v>
      </c>
      <c r="D45" s="355"/>
      <c r="E45" s="85" t="str">
        <f>'Nädal_47_4-.9.klass'!B26</f>
        <v>Kikerhernesupp kümne köögiviljaga (mahe)</v>
      </c>
      <c r="F45" s="110" t="s">
        <v>318</v>
      </c>
      <c r="G45" s="332" t="s">
        <v>26</v>
      </c>
      <c r="H45" s="263"/>
      <c r="I45" s="256" t="str">
        <f>'Nädal_47_4-.9.klass'!B27</f>
        <v>Marjatarretis vahukoorega (L)</v>
      </c>
      <c r="J45" s="336" t="s">
        <v>26</v>
      </c>
      <c r="K45" s="135"/>
      <c r="L45" s="343" t="s">
        <v>26</v>
      </c>
      <c r="M45" s="86" t="str">
        <f>'Nädal_47_4-.9.klass'!B34</f>
        <v>Õun(mahe)</v>
      </c>
    </row>
    <row r="46" spans="1:13">
      <c r="A46" s="337" t="s">
        <v>29</v>
      </c>
      <c r="B46" s="135"/>
      <c r="C46" s="366"/>
      <c r="D46" s="353"/>
      <c r="E46" s="83"/>
      <c r="F46" s="49"/>
      <c r="G46" s="333"/>
      <c r="H46" s="264"/>
      <c r="I46" s="256" t="str">
        <f>'Nädal_47_4-.9.klass'!B28</f>
        <v>Kohupiimakeem mustsõstadega (L)</v>
      </c>
      <c r="J46" s="337"/>
      <c r="K46" s="140"/>
      <c r="L46" s="344"/>
      <c r="M46" s="334"/>
    </row>
    <row r="47" spans="1:13">
      <c r="A47" s="338" t="s">
        <v>30</v>
      </c>
      <c r="B47" s="135"/>
      <c r="C47" s="367"/>
      <c r="D47" s="356"/>
      <c r="E47" s="84"/>
      <c r="F47" s="52"/>
      <c r="G47" s="342"/>
      <c r="H47" s="263"/>
      <c r="I47" s="276"/>
      <c r="J47" s="338"/>
      <c r="K47" s="140"/>
      <c r="L47" s="345"/>
      <c r="M47" s="348"/>
    </row>
    <row r="48" spans="1:13">
      <c r="A48" s="332" t="s">
        <v>27</v>
      </c>
      <c r="B48" s="134" t="str">
        <f>'Nädal_47_4-.9.klass'!B37</f>
        <v>Hakkliha-suvikõrvitsapikkpoiss, seahakkliha (G, PT)</v>
      </c>
      <c r="C48" s="349" t="s">
        <v>182</v>
      </c>
      <c r="D48" s="355"/>
      <c r="E48" s="82" t="str">
        <f>'Nädal_47_4-.9.klass'!B38</f>
        <v>Porgandi-suvikõrvitsa pikkpoiss (G, PT) (mahe)</v>
      </c>
      <c r="F48" s="48" t="s">
        <v>314</v>
      </c>
      <c r="G48" s="332" t="s">
        <v>27</v>
      </c>
      <c r="H48" s="263" t="str">
        <f>'Nädal_47_4-.9.klass'!B39</f>
        <v>Kartulipuder (L)</v>
      </c>
      <c r="I48" s="274"/>
      <c r="J48" s="332" t="s">
        <v>27</v>
      </c>
      <c r="K48" s="134" t="str">
        <f>'Nädal_47_4-.9.klass'!B43</f>
        <v>Kapsa-maisi-paprikasalat (mahe kapsas)</v>
      </c>
      <c r="L48" s="332" t="s">
        <v>27</v>
      </c>
      <c r="M48" s="86" t="str">
        <f>'Nädal_47_4-.9.klass'!B51</f>
        <v>Apelsin</v>
      </c>
    </row>
    <row r="49" spans="1:13">
      <c r="A49" s="333" t="s">
        <v>26</v>
      </c>
      <c r="B49" s="134"/>
      <c r="C49" s="350"/>
      <c r="D49" s="353"/>
      <c r="E49" s="83"/>
      <c r="F49" s="49"/>
      <c r="G49" s="333"/>
      <c r="H49" s="263" t="str">
        <f>'Nädal_47_4-.9.klass'!B40</f>
        <v>Tatar, aurutatud (mahe)</v>
      </c>
      <c r="I49" s="275"/>
      <c r="J49" s="333"/>
      <c r="K49" s="134" t="str">
        <f>'Nädal_47_4-.9.klass'!B44</f>
        <v>Porgand, roheline hernes, valge redis</v>
      </c>
      <c r="L49" s="333"/>
      <c r="M49" s="334"/>
    </row>
    <row r="50" spans="1:13">
      <c r="A50" s="342" t="s">
        <v>27</v>
      </c>
      <c r="B50" s="134"/>
      <c r="C50" s="351"/>
      <c r="D50" s="356"/>
      <c r="E50" s="84"/>
      <c r="F50" s="52"/>
      <c r="G50" s="342"/>
      <c r="H50" s="263" t="str">
        <f>'Nädal_47_4-.9.klass'!B41</f>
        <v>Peet, aurutatud</v>
      </c>
      <c r="I50" s="260"/>
      <c r="J50" s="342"/>
      <c r="K50" s="134"/>
      <c r="L50" s="342"/>
      <c r="M50" s="348"/>
    </row>
    <row r="51" spans="1:13">
      <c r="A51" s="336" t="s">
        <v>28</v>
      </c>
      <c r="B51" s="134" t="str">
        <f>'Nädal_47_4-.9.klass'!B54</f>
        <v>Koorene lõhesupp(L)</v>
      </c>
      <c r="C51" s="362" t="s">
        <v>183</v>
      </c>
      <c r="D51" s="355"/>
      <c r="E51" s="82" t="str">
        <f>'Nädal_47_4-.9.klass'!B55</f>
        <v>Koorene oasupp spinati ja keedumunaga (L) (mahe)</v>
      </c>
      <c r="F51" s="48" t="s">
        <v>311</v>
      </c>
      <c r="G51" s="332" t="s">
        <v>28</v>
      </c>
      <c r="H51" s="263"/>
      <c r="I51" s="256" t="str">
        <f>'Nädal_47_4-.9.klass'!B56</f>
        <v>Pannkook moosiga (G)</v>
      </c>
      <c r="J51" s="336" t="s">
        <v>28</v>
      </c>
      <c r="K51" s="135"/>
      <c r="L51" s="343" t="s">
        <v>28</v>
      </c>
      <c r="M51" s="86" t="str">
        <f>'Nädal_47_4-.9.klass'!B63</f>
        <v xml:space="preserve">Pirn </v>
      </c>
    </row>
    <row r="52" spans="1:13">
      <c r="A52" s="337" t="s">
        <v>29</v>
      </c>
      <c r="B52" s="134"/>
      <c r="C52" s="363"/>
      <c r="D52" s="353"/>
      <c r="E52" s="83"/>
      <c r="F52" s="49"/>
      <c r="G52" s="333"/>
      <c r="H52" s="263"/>
      <c r="I52" s="271" t="str">
        <f>'Nädal_47_4-.9.klass'!B57</f>
        <v>Mustikajogurt (L)</v>
      </c>
      <c r="J52" s="337"/>
      <c r="K52" s="135"/>
      <c r="L52" s="344"/>
      <c r="M52" s="334"/>
    </row>
    <row r="53" spans="1:13">
      <c r="A53" s="338" t="s">
        <v>31</v>
      </c>
      <c r="B53" s="134"/>
      <c r="C53" s="364"/>
      <c r="D53" s="356"/>
      <c r="E53" s="84"/>
      <c r="F53" s="52"/>
      <c r="G53" s="342"/>
      <c r="H53" s="263"/>
      <c r="I53" s="276"/>
      <c r="J53" s="338"/>
      <c r="K53" s="135"/>
      <c r="L53" s="345"/>
      <c r="M53" s="348"/>
    </row>
    <row r="54" spans="1:13">
      <c r="A54" s="332" t="s">
        <v>29</v>
      </c>
      <c r="B54" s="134" t="str">
        <f>'Nädal_47_4-.9.klass'!B66</f>
        <v>Värskekapsahautis kanahakklihaga</v>
      </c>
      <c r="C54" s="365" t="s">
        <v>185</v>
      </c>
      <c r="D54" s="355"/>
      <c r="E54" s="93" t="str">
        <f>'Nädal_47_4-.9.klass'!B67</f>
        <v>Värskekapsa-läätsehautis (mahe)</v>
      </c>
      <c r="F54" s="48" t="s">
        <v>310</v>
      </c>
      <c r="G54" s="332" t="s">
        <v>29</v>
      </c>
      <c r="H54" s="264" t="str">
        <f>'Nädal_47_4-.9.klass'!B68</f>
        <v>Kartul, aurutatud (mahe)</v>
      </c>
      <c r="I54" s="266"/>
      <c r="J54" s="332" t="s">
        <v>29</v>
      </c>
      <c r="K54" s="134" t="str">
        <f>'Nädal_47_4-.9.klass'!B72</f>
        <v>Suvikõrvitsa-kurgisalat</v>
      </c>
      <c r="L54" s="332" t="s">
        <v>29</v>
      </c>
      <c r="M54" s="86" t="str">
        <f>'Nädal_47_4-.9.klass'!B80</f>
        <v>Õun(mahe)</v>
      </c>
    </row>
    <row r="55" spans="1:13">
      <c r="A55" s="333" t="s">
        <v>26</v>
      </c>
      <c r="B55" s="134"/>
      <c r="C55" s="366"/>
      <c r="D55" s="353"/>
      <c r="E55" s="94"/>
      <c r="F55" s="49"/>
      <c r="G55" s="333"/>
      <c r="H55" s="264" t="str">
        <f>'Nädal_47_4-.9.klass'!B69</f>
        <v>Riis, aurutatud (mahe)</v>
      </c>
      <c r="I55" s="267"/>
      <c r="J55" s="333"/>
      <c r="K55" s="134" t="str">
        <f>'Nädal_47_4-.9.klass'!B73</f>
        <v>Kaalikas, mais, hapukurk</v>
      </c>
      <c r="L55" s="333"/>
      <c r="M55" s="334"/>
    </row>
    <row r="56" spans="1:13">
      <c r="A56" s="342" t="s">
        <v>27</v>
      </c>
      <c r="B56" s="134"/>
      <c r="C56" s="367"/>
      <c r="D56" s="356"/>
      <c r="E56" s="95"/>
      <c r="F56" s="52"/>
      <c r="G56" s="342"/>
      <c r="H56" s="264" t="str">
        <f>'Nädal_47_4-.9.klass'!B70</f>
        <v>Juurseller, röstitud</v>
      </c>
      <c r="I56" s="268"/>
      <c r="J56" s="342"/>
      <c r="K56" s="134"/>
      <c r="L56" s="342"/>
      <c r="M56" s="348"/>
    </row>
    <row r="57" spans="1:13" ht="30">
      <c r="A57" s="46" t="str">
        <f>'KADRIPÄEV_Nädal_48_4.-9.klass'!A7</f>
        <v>48. nädal</v>
      </c>
      <c r="B57" s="136" t="s">
        <v>19</v>
      </c>
      <c r="C57" s="47" t="s">
        <v>20</v>
      </c>
      <c r="D57" s="47" t="s">
        <v>21</v>
      </c>
      <c r="E57" s="46" t="s">
        <v>9</v>
      </c>
      <c r="F57" s="47" t="s">
        <v>22</v>
      </c>
      <c r="G57" s="46" t="str">
        <f>'KADRIPÄEV_Nädal_48_4.-9.klass'!A7</f>
        <v>48. nädal</v>
      </c>
      <c r="H57" s="46" t="s">
        <v>48</v>
      </c>
      <c r="I57" s="136"/>
      <c r="J57" s="46" t="str">
        <f>'KADRIPÄEV_Nädal_48_4.-9.klass'!A7</f>
        <v>48. nädal</v>
      </c>
      <c r="K57" s="46" t="s">
        <v>23</v>
      </c>
      <c r="L57" s="46" t="str">
        <f>'KADRIPÄEV_Nädal_48_4.-9.klass'!A7</f>
        <v>48. nädal</v>
      </c>
      <c r="M57" s="46" t="s">
        <v>24</v>
      </c>
    </row>
    <row r="58" spans="1:13">
      <c r="A58" s="336" t="s">
        <v>25</v>
      </c>
      <c r="B58" s="134" t="str">
        <f>'KADRIPÄEV_Nädal_48_4.-9.klass'!B9</f>
        <v>Magushapu sealihapada seesamiseemnetega</v>
      </c>
      <c r="C58" s="349" t="s">
        <v>182</v>
      </c>
      <c r="D58" s="355"/>
      <c r="E58" s="82" t="str">
        <f>'KADRIPÄEV_Nädal_48_4.-9.klass'!B10</f>
        <v>Edamame oad magushapus kastmes (mahe)</v>
      </c>
      <c r="F58" s="50" t="s">
        <v>311</v>
      </c>
      <c r="G58" s="332" t="s">
        <v>25</v>
      </c>
      <c r="H58" s="265" t="str">
        <f>'KADRIPÄEV_Nädal_48_4.-9.klass'!B11</f>
        <v>Täisterapasta/pasta (G) (mahe)</v>
      </c>
      <c r="I58" s="248"/>
      <c r="J58" s="332" t="s">
        <v>25</v>
      </c>
      <c r="K58" s="134" t="str">
        <f>'KADRIPÄEV_Nädal_48_4.-9.klass'!B14</f>
        <v>Hiina kapsa salat roheliste hernestega</v>
      </c>
      <c r="L58" s="332" t="s">
        <v>25</v>
      </c>
      <c r="M58" s="86" t="str">
        <f>'KADRIPÄEV_Nädal_48_4.-9.klass'!B22</f>
        <v>Õun (mahe)</v>
      </c>
    </row>
    <row r="59" spans="1:13">
      <c r="A59" s="337" t="s">
        <v>26</v>
      </c>
      <c r="B59" s="134"/>
      <c r="C59" s="350"/>
      <c r="D59" s="353"/>
      <c r="E59" s="83"/>
      <c r="F59" s="51"/>
      <c r="G59" s="333"/>
      <c r="H59" s="263" t="str">
        <f>'KADRIPÄEV_Nädal_48_4.-9.klass'!B12</f>
        <v>Riis, aurutatud (mahe)</v>
      </c>
      <c r="I59" s="251"/>
      <c r="J59" s="333"/>
      <c r="K59" s="134" t="str">
        <f>'KADRIPÄEV_Nädal_48_4.-9.klass'!B15</f>
        <v>Porgand, šampinjonid küüslauguga, valge redis</v>
      </c>
      <c r="L59" s="333"/>
      <c r="M59" s="334"/>
    </row>
    <row r="60" spans="1:13">
      <c r="A60" s="338" t="s">
        <v>27</v>
      </c>
      <c r="B60" s="134"/>
      <c r="C60" s="351"/>
      <c r="D60" s="356"/>
      <c r="E60" s="84"/>
      <c r="F60" s="53"/>
      <c r="G60" s="342"/>
      <c r="H60" s="263" t="str">
        <f>'KADRIPÄEV_Nädal_48_4.-9.klass'!B13</f>
        <v>Miniporgandid, aurutatud</v>
      </c>
      <c r="I60" s="255"/>
      <c r="J60" s="342"/>
      <c r="K60" s="134"/>
      <c r="L60" s="342"/>
      <c r="M60" s="348"/>
    </row>
    <row r="61" spans="1:13">
      <c r="A61" s="336" t="s">
        <v>26</v>
      </c>
      <c r="B61" s="135" t="str">
        <f>'KADRIPÄEV_Nädal_48_4.-9.klass'!B25</f>
        <v xml:space="preserve">Ahjukana röstitud köögiviljadega </v>
      </c>
      <c r="C61" s="365" t="s">
        <v>185</v>
      </c>
      <c r="D61" s="355"/>
      <c r="E61" s="85" t="str">
        <f>'KADRIPÄEV_Nädal_48_4.-9.klass'!B26</f>
        <v>Koorene köögiviljakaste (G, L)</v>
      </c>
      <c r="F61" s="50" t="s">
        <v>314</v>
      </c>
      <c r="G61" s="332" t="s">
        <v>26</v>
      </c>
      <c r="H61" s="263" t="str">
        <f>'KADRIPÄEV_Nädal_48_4.-9.klass'!B27</f>
        <v>Kartulipüree (G)</v>
      </c>
      <c r="I61" s="256"/>
      <c r="J61" s="336" t="s">
        <v>26</v>
      </c>
      <c r="K61" s="134" t="str">
        <f>'KADRIPÄEV_Nädal_48_4.-9.klass'!B30</f>
        <v>Hapukapsa-porgandisalat</v>
      </c>
      <c r="L61" s="343" t="s">
        <v>26</v>
      </c>
      <c r="M61" s="86" t="str">
        <f>'KADRIPÄEV_Nädal_48_4.-9.klass'!B39</f>
        <v>Pirn</v>
      </c>
    </row>
    <row r="62" spans="1:13">
      <c r="A62" s="337" t="s">
        <v>29</v>
      </c>
      <c r="B62" s="135"/>
      <c r="C62" s="366"/>
      <c r="D62" s="353"/>
      <c r="E62" s="83"/>
      <c r="F62" s="51"/>
      <c r="G62" s="333"/>
      <c r="H62" s="263" t="str">
        <f>'KADRIPÄEV_Nädal_48_4.-9.klass'!B28</f>
        <v xml:space="preserve">Tatar, aurutatud </v>
      </c>
      <c r="I62" s="257"/>
      <c r="J62" s="337"/>
      <c r="K62" s="134" t="str">
        <f>'KADRIPÄEV_Nädal_48_4.-9.klass'!B31</f>
        <v>Peet, hernes, kaalikas</v>
      </c>
      <c r="L62" s="344"/>
      <c r="M62" s="334"/>
    </row>
    <row r="63" spans="1:13">
      <c r="A63" s="338" t="s">
        <v>30</v>
      </c>
      <c r="B63" s="135"/>
      <c r="C63" s="367"/>
      <c r="D63" s="356"/>
      <c r="E63" s="84"/>
      <c r="F63" s="53"/>
      <c r="G63" s="342"/>
      <c r="H63" s="263"/>
      <c r="I63" s="259"/>
      <c r="J63" s="338"/>
      <c r="K63" s="140"/>
      <c r="L63" s="345"/>
      <c r="M63" s="348"/>
    </row>
    <row r="64" spans="1:13">
      <c r="A64" s="332" t="s">
        <v>27</v>
      </c>
      <c r="B64" s="137" t="str">
        <f>'KADRIPÄEV_Nädal_48_4.-9.klass'!B42</f>
        <v>Sealiha-nuudlisupp(G)</v>
      </c>
      <c r="C64" s="349" t="s">
        <v>182</v>
      </c>
      <c r="D64" s="355"/>
      <c r="E64" s="82" t="str">
        <f>'KADRIPÄEV_Nädal_48_4.-9.klass'!B43</f>
        <v>Nuudlisupp brokoliga (G) (mahe)</v>
      </c>
      <c r="F64" s="109" t="s">
        <v>314</v>
      </c>
      <c r="G64" s="332" t="s">
        <v>27</v>
      </c>
      <c r="H64" s="263"/>
      <c r="I64" s="250" t="str">
        <f>'KADRIPÄEV_Nädal_48_4.-9.klass'!B44</f>
        <v>Maisimannakreem kisselliga (L)</v>
      </c>
      <c r="J64" s="332" t="s">
        <v>27</v>
      </c>
      <c r="K64" s="135"/>
      <c r="L64" s="332" t="s">
        <v>27</v>
      </c>
      <c r="M64" s="86" t="str">
        <f>'KADRIPÄEV_Nädal_48_4.-9.klass'!B51</f>
        <v>Õun (mahe)</v>
      </c>
    </row>
    <row r="65" spans="1:13">
      <c r="A65" s="333" t="s">
        <v>26</v>
      </c>
      <c r="B65" s="137"/>
      <c r="C65" s="350"/>
      <c r="D65" s="353"/>
      <c r="E65" s="83"/>
      <c r="F65" s="51"/>
      <c r="G65" s="333"/>
      <c r="H65" s="263"/>
      <c r="I65" s="250" t="str">
        <f>'KADRIPÄEV_Nädal_48_4.-9.klass'!B45</f>
        <v>Vanilje panna cotta pohlakastmega (L)</v>
      </c>
      <c r="J65" s="333"/>
      <c r="K65" s="371"/>
      <c r="L65" s="333"/>
      <c r="M65" s="334"/>
    </row>
    <row r="66" spans="1:13">
      <c r="A66" s="342" t="s">
        <v>27</v>
      </c>
      <c r="B66" s="137"/>
      <c r="C66" s="351"/>
      <c r="D66" s="356"/>
      <c r="E66" s="84"/>
      <c r="F66" s="53"/>
      <c r="G66" s="342"/>
      <c r="H66" s="263"/>
      <c r="I66" s="255"/>
      <c r="J66" s="342"/>
      <c r="K66" s="371"/>
      <c r="L66" s="342"/>
      <c r="M66" s="348"/>
    </row>
    <row r="67" spans="1:13">
      <c r="A67" s="336" t="s">
        <v>28</v>
      </c>
      <c r="B67" s="134" t="str">
        <f>'KADRIPÄEV_Nädal_48_4.-9.klass'!B54</f>
        <v>Ahjukala juustukattega (G, L, PT)</v>
      </c>
      <c r="C67" s="362" t="s">
        <v>183</v>
      </c>
      <c r="D67" s="355"/>
      <c r="E67" s="82" t="str">
        <f>'KADRIPÄEV_Nädal_48_4.-9.klass'!B55</f>
        <v>Köögivilja-läätse pikkpoiss (G, L, M)</v>
      </c>
      <c r="F67" s="50" t="s">
        <v>319</v>
      </c>
      <c r="G67" s="332" t="s">
        <v>28</v>
      </c>
      <c r="H67" s="263" t="str">
        <f>'KADRIPÄEV_Nädal_48_4.-9.klass'!B56</f>
        <v>Kartul, aurutatud (mahe)</v>
      </c>
      <c r="I67" s="252"/>
      <c r="J67" s="336" t="s">
        <v>28</v>
      </c>
      <c r="K67" s="134" t="str">
        <f>'KADRIPÄEV_Nädal_48_4.-9.klass'!B60</f>
        <v>Porgandi-ananassisalat</v>
      </c>
      <c r="L67" s="343" t="s">
        <v>28</v>
      </c>
      <c r="M67" s="86" t="str">
        <f>'KADRIPÄEV_Nädal_48_4.-9.klass'!B68</f>
        <v>Pirn</v>
      </c>
    </row>
    <row r="68" spans="1:13">
      <c r="A68" s="337" t="s">
        <v>29</v>
      </c>
      <c r="B68" s="134"/>
      <c r="C68" s="363"/>
      <c r="D68" s="353"/>
      <c r="E68" s="83"/>
      <c r="F68" s="51"/>
      <c r="G68" s="333"/>
      <c r="H68" s="263" t="str">
        <f>'KADRIPÄEV_Nädal_48_4.-9.klass'!B57</f>
        <v>Riis, aurutatud (mahe)</v>
      </c>
      <c r="I68" s="253"/>
      <c r="J68" s="337"/>
      <c r="K68" s="134" t="str">
        <f>'KADRIPÄEV_Nädal_48_4.-9.klass'!B61</f>
        <v>Nuikapsas, kikerherned, porrulauk</v>
      </c>
      <c r="L68" s="344"/>
      <c r="M68" s="334"/>
    </row>
    <row r="69" spans="1:13">
      <c r="A69" s="338" t="s">
        <v>31</v>
      </c>
      <c r="B69" s="134"/>
      <c r="C69" s="364"/>
      <c r="D69" s="356"/>
      <c r="E69" s="84"/>
      <c r="F69" s="53"/>
      <c r="G69" s="342"/>
      <c r="H69" s="263"/>
      <c r="I69" s="254"/>
      <c r="J69" s="338"/>
      <c r="K69" s="135"/>
      <c r="L69" s="345"/>
      <c r="M69" s="348"/>
    </row>
    <row r="70" spans="1:13">
      <c r="A70" s="336" t="s">
        <v>29</v>
      </c>
      <c r="B70" s="134" t="str">
        <f>'KADRIPÄEV_Nädal_48_4.-9.klass'!B71</f>
        <v>Pilaff kanalihaga</v>
      </c>
      <c r="C70" s="365" t="s">
        <v>185</v>
      </c>
      <c r="D70" s="355"/>
      <c r="E70" s="85" t="str">
        <f>'KADRIPÄEV_Nädal_48_4.-9.klass'!B72</f>
        <v>Pilaff porgandi ja punaste ubadega (mahe)</v>
      </c>
      <c r="F70" s="50" t="s">
        <v>311</v>
      </c>
      <c r="G70" s="332" t="s">
        <v>29</v>
      </c>
      <c r="H70" s="264" t="str">
        <f>'KADRIPÄEV_Nädal_48_4.-9.klass'!B71</f>
        <v>Pilaff kanalihaga</v>
      </c>
      <c r="I70" s="258"/>
      <c r="J70" s="332" t="s">
        <v>29</v>
      </c>
      <c r="K70" s="134" t="str">
        <f>'KADRIPÄEV_Nädal_48_4.-9.klass'!B75</f>
        <v>Peedi-piprajuuresalat</v>
      </c>
      <c r="L70" s="332" t="s">
        <v>29</v>
      </c>
      <c r="M70" s="86" t="str">
        <f>'KADRIPÄEV_Nädal_48_4.-9.klass'!B84</f>
        <v>Õun (mahe)</v>
      </c>
    </row>
    <row r="71" spans="1:13">
      <c r="A71" s="337" t="s">
        <v>26</v>
      </c>
      <c r="B71" s="134"/>
      <c r="C71" s="366"/>
      <c r="D71" s="353"/>
      <c r="E71" s="83"/>
      <c r="F71" s="51"/>
      <c r="G71" s="333"/>
      <c r="H71" s="264" t="str">
        <f>'KADRIPÄEV_Nädal_48_4.-9.klass'!B72</f>
        <v>Pilaff porgandi ja punaste ubadega (mahe)</v>
      </c>
      <c r="I71" s="261"/>
      <c r="J71" s="333"/>
      <c r="K71" s="134" t="str">
        <f>'KADRIPÄEV_Nädal_48_4.-9.klass'!B76</f>
        <v>Hiina kapsas, marineeritud punane sibul, mais</v>
      </c>
      <c r="L71" s="333"/>
      <c r="M71" s="334"/>
    </row>
    <row r="72" spans="1:13">
      <c r="A72" s="338" t="s">
        <v>27</v>
      </c>
      <c r="B72" s="134"/>
      <c r="C72" s="367"/>
      <c r="D72" s="356"/>
      <c r="E72" s="84"/>
      <c r="F72" s="53"/>
      <c r="G72" s="342"/>
      <c r="H72" s="264" t="str">
        <f>'KADRIPÄEV_Nädal_48_4.-9.klass'!B73</f>
        <v>Brokoli, aurutatud</v>
      </c>
      <c r="I72" s="262"/>
      <c r="J72" s="342"/>
      <c r="K72" s="134"/>
      <c r="L72" s="342"/>
      <c r="M72" s="348"/>
    </row>
    <row r="73" spans="1:13" ht="15">
      <c r="A73" s="55"/>
      <c r="B73" s="375"/>
      <c r="C73" s="375"/>
      <c r="D73" s="375"/>
      <c r="E73" s="375"/>
      <c r="F73" s="56"/>
      <c r="G73" s="57"/>
      <c r="H73" s="56"/>
      <c r="I73" s="56"/>
      <c r="J73" s="57"/>
      <c r="K73" s="56"/>
      <c r="L73" s="57"/>
      <c r="M73" s="56"/>
    </row>
    <row r="74" spans="1:13">
      <c r="A74" s="376"/>
      <c r="B74" s="377"/>
      <c r="C74" s="378"/>
      <c r="D74" s="59"/>
      <c r="E74" s="59"/>
      <c r="F74" s="60"/>
      <c r="G74" s="379"/>
      <c r="H74" s="58"/>
      <c r="I74" s="58"/>
      <c r="J74" s="379"/>
      <c r="K74" s="58"/>
      <c r="L74" s="379"/>
      <c r="M74" s="58"/>
    </row>
    <row r="75" spans="1:13">
      <c r="A75" s="376"/>
      <c r="B75" s="377"/>
      <c r="C75" s="378"/>
      <c r="D75" s="59"/>
      <c r="E75" s="59"/>
      <c r="F75" s="60"/>
      <c r="G75" s="379"/>
      <c r="H75" s="58"/>
      <c r="I75" s="58"/>
      <c r="J75" s="379"/>
      <c r="K75" s="380"/>
      <c r="L75" s="379"/>
      <c r="M75" s="377"/>
    </row>
    <row r="76" spans="1:13">
      <c r="A76" s="376"/>
      <c r="B76" s="377"/>
      <c r="C76" s="378"/>
      <c r="D76" s="59"/>
      <c r="E76" s="59"/>
      <c r="F76" s="60"/>
      <c r="G76" s="379"/>
      <c r="H76" s="58"/>
      <c r="I76" s="58"/>
      <c r="J76" s="379"/>
      <c r="K76" s="380"/>
      <c r="L76" s="379"/>
      <c r="M76" s="377"/>
    </row>
    <row r="77" spans="1:13">
      <c r="A77" s="376"/>
      <c r="B77" s="377"/>
      <c r="C77" s="378"/>
      <c r="D77" s="59"/>
      <c r="E77" s="59"/>
      <c r="F77" s="60"/>
      <c r="G77" s="379"/>
      <c r="H77" s="58"/>
      <c r="I77" s="58"/>
      <c r="J77" s="379"/>
      <c r="K77" s="58"/>
      <c r="L77" s="379"/>
      <c r="M77" s="58"/>
    </row>
    <row r="78" spans="1:13">
      <c r="A78" s="376"/>
      <c r="B78" s="377"/>
      <c r="C78" s="378"/>
      <c r="D78" s="59"/>
      <c r="E78" s="59"/>
      <c r="F78" s="60"/>
      <c r="G78" s="379"/>
      <c r="H78" s="58"/>
      <c r="I78" s="58"/>
      <c r="J78" s="379"/>
      <c r="K78" s="380"/>
      <c r="L78" s="379"/>
      <c r="M78" s="377"/>
    </row>
    <row r="79" spans="1:13">
      <c r="A79" s="376"/>
      <c r="B79" s="377"/>
      <c r="C79" s="378"/>
      <c r="D79" s="59"/>
      <c r="E79" s="59"/>
      <c r="F79" s="60"/>
      <c r="G79" s="379"/>
      <c r="H79" s="58"/>
      <c r="I79" s="58"/>
      <c r="J79" s="379"/>
      <c r="K79" s="380"/>
      <c r="L79" s="379"/>
      <c r="M79" s="377"/>
    </row>
    <row r="80" spans="1:13">
      <c r="A80" s="376"/>
      <c r="B80" s="377"/>
      <c r="C80" s="378"/>
      <c r="D80" s="59"/>
      <c r="E80" s="59"/>
      <c r="F80" s="60"/>
      <c r="G80" s="379"/>
      <c r="H80" s="58"/>
      <c r="I80" s="58"/>
      <c r="J80" s="379"/>
      <c r="K80" s="58"/>
      <c r="L80" s="379"/>
      <c r="M80" s="58"/>
    </row>
    <row r="81" spans="1:13">
      <c r="A81" s="376"/>
      <c r="B81" s="377"/>
      <c r="C81" s="378"/>
      <c r="D81" s="59"/>
      <c r="E81" s="59"/>
      <c r="F81" s="60"/>
      <c r="G81" s="379"/>
      <c r="H81" s="58"/>
      <c r="I81" s="58"/>
      <c r="J81" s="379"/>
      <c r="K81" s="377"/>
      <c r="L81" s="379"/>
      <c r="M81" s="377"/>
    </row>
    <row r="82" spans="1:13">
      <c r="A82" s="376"/>
      <c r="B82" s="377"/>
      <c r="C82" s="378"/>
      <c r="D82" s="59"/>
      <c r="E82" s="59"/>
      <c r="F82" s="60"/>
      <c r="G82" s="379"/>
      <c r="H82" s="58"/>
      <c r="I82" s="58"/>
      <c r="J82" s="379"/>
      <c r="K82" s="377"/>
      <c r="L82" s="379"/>
      <c r="M82" s="377"/>
    </row>
    <row r="83" spans="1:13">
      <c r="A83" s="376"/>
      <c r="B83" s="378"/>
      <c r="C83" s="378"/>
      <c r="D83" s="59"/>
      <c r="E83" s="59"/>
      <c r="F83" s="60"/>
      <c r="G83" s="379"/>
      <c r="H83" s="59"/>
      <c r="I83" s="59"/>
      <c r="J83" s="379"/>
      <c r="K83" s="59"/>
      <c r="L83" s="379"/>
      <c r="M83" s="59"/>
    </row>
    <row r="84" spans="1:13">
      <c r="A84" s="376"/>
      <c r="B84" s="378"/>
      <c r="C84" s="378"/>
      <c r="D84" s="59"/>
      <c r="E84" s="59"/>
      <c r="F84" s="60"/>
      <c r="G84" s="379"/>
      <c r="H84" s="59"/>
      <c r="I84" s="59"/>
      <c r="J84" s="379"/>
      <c r="K84" s="378"/>
      <c r="L84" s="379"/>
      <c r="M84" s="378"/>
    </row>
    <row r="85" spans="1:13">
      <c r="A85" s="376"/>
      <c r="B85" s="378"/>
      <c r="C85" s="378"/>
      <c r="D85" s="59"/>
      <c r="E85" s="59"/>
      <c r="F85" s="60"/>
      <c r="G85" s="379"/>
      <c r="H85" s="59"/>
      <c r="I85" s="59"/>
      <c r="J85" s="379"/>
      <c r="K85" s="378"/>
      <c r="L85" s="379"/>
      <c r="M85" s="378"/>
    </row>
    <row r="86" spans="1:13">
      <c r="A86" s="376"/>
      <c r="B86" s="378"/>
      <c r="C86" s="378"/>
      <c r="D86" s="59"/>
      <c r="E86" s="59"/>
      <c r="F86" s="60"/>
      <c r="G86" s="379"/>
      <c r="H86" s="380"/>
      <c r="I86" s="163"/>
      <c r="J86" s="379"/>
      <c r="K86" s="58"/>
      <c r="L86" s="379"/>
      <c r="M86" s="58"/>
    </row>
    <row r="87" spans="1:13">
      <c r="A87" s="376"/>
      <c r="B87" s="378"/>
      <c r="C87" s="378"/>
      <c r="D87" s="59"/>
      <c r="E87" s="59"/>
      <c r="F87" s="60"/>
      <c r="G87" s="379"/>
      <c r="H87" s="380"/>
      <c r="I87" s="163"/>
      <c r="J87" s="379"/>
      <c r="K87" s="377"/>
      <c r="L87" s="379"/>
      <c r="M87" s="377"/>
    </row>
    <row r="88" spans="1:13">
      <c r="A88" s="376"/>
      <c r="B88" s="378"/>
      <c r="C88" s="378"/>
      <c r="D88" s="59"/>
      <c r="E88" s="59"/>
      <c r="F88" s="60"/>
      <c r="G88" s="379"/>
      <c r="H88" s="380"/>
      <c r="I88" s="163"/>
      <c r="J88" s="379"/>
      <c r="K88" s="377"/>
      <c r="L88" s="379"/>
      <c r="M88" s="377"/>
    </row>
  </sheetData>
  <mergeCells count="188">
    <mergeCell ref="M84:M85"/>
    <mergeCell ref="A86:A88"/>
    <mergeCell ref="B86:B88"/>
    <mergeCell ref="C86:C88"/>
    <mergeCell ref="G86:G88"/>
    <mergeCell ref="H86:H88"/>
    <mergeCell ref="J86:J88"/>
    <mergeCell ref="L86:L88"/>
    <mergeCell ref="K87:K88"/>
    <mergeCell ref="M87:M88"/>
    <mergeCell ref="A83:A85"/>
    <mergeCell ref="B83:B85"/>
    <mergeCell ref="C83:C85"/>
    <mergeCell ref="G83:G85"/>
    <mergeCell ref="J83:J85"/>
    <mergeCell ref="L83:L85"/>
    <mergeCell ref="K84:K85"/>
    <mergeCell ref="L80:L82"/>
    <mergeCell ref="K81:K82"/>
    <mergeCell ref="M81:M82"/>
    <mergeCell ref="L74:L76"/>
    <mergeCell ref="K75:K76"/>
    <mergeCell ref="M75:M76"/>
    <mergeCell ref="A77:A79"/>
    <mergeCell ref="B77:B79"/>
    <mergeCell ref="C77:C79"/>
    <mergeCell ref="G77:G79"/>
    <mergeCell ref="J77:J79"/>
    <mergeCell ref="L77:L79"/>
    <mergeCell ref="K78:K79"/>
    <mergeCell ref="M78:M79"/>
    <mergeCell ref="A80:A82"/>
    <mergeCell ref="B80:B82"/>
    <mergeCell ref="C80:C82"/>
    <mergeCell ref="G80:G82"/>
    <mergeCell ref="J80:J82"/>
    <mergeCell ref="B73:E73"/>
    <mergeCell ref="A74:A76"/>
    <mergeCell ref="B74:B76"/>
    <mergeCell ref="C74:C76"/>
    <mergeCell ref="G74:G76"/>
    <mergeCell ref="J74:J76"/>
    <mergeCell ref="M71:M72"/>
    <mergeCell ref="A70:A72"/>
    <mergeCell ref="C70:C72"/>
    <mergeCell ref="G70:G72"/>
    <mergeCell ref="J70:J72"/>
    <mergeCell ref="L70:L72"/>
    <mergeCell ref="D70:D72"/>
    <mergeCell ref="M65:M66"/>
    <mergeCell ref="A67:A69"/>
    <mergeCell ref="C67:C69"/>
    <mergeCell ref="G67:G69"/>
    <mergeCell ref="J67:J69"/>
    <mergeCell ref="L67:L69"/>
    <mergeCell ref="M68:M69"/>
    <mergeCell ref="A64:A66"/>
    <mergeCell ref="C64:C66"/>
    <mergeCell ref="G64:G66"/>
    <mergeCell ref="J64:J66"/>
    <mergeCell ref="L64:L66"/>
    <mergeCell ref="K65:K66"/>
    <mergeCell ref="D64:D66"/>
    <mergeCell ref="D67:D69"/>
    <mergeCell ref="M59:M60"/>
    <mergeCell ref="A61:A63"/>
    <mergeCell ref="C61:C63"/>
    <mergeCell ref="G61:G63"/>
    <mergeCell ref="J61:J63"/>
    <mergeCell ref="L61:L63"/>
    <mergeCell ref="M62:M63"/>
    <mergeCell ref="L54:L56"/>
    <mergeCell ref="M55:M56"/>
    <mergeCell ref="A58:A60"/>
    <mergeCell ref="C58:C60"/>
    <mergeCell ref="G58:G60"/>
    <mergeCell ref="J58:J60"/>
    <mergeCell ref="L58:L60"/>
    <mergeCell ref="A54:A56"/>
    <mergeCell ref="C54:C56"/>
    <mergeCell ref="G54:G56"/>
    <mergeCell ref="J54:J56"/>
    <mergeCell ref="D54:D56"/>
    <mergeCell ref="D58:D60"/>
    <mergeCell ref="D61:D63"/>
    <mergeCell ref="M49:M50"/>
    <mergeCell ref="A51:A53"/>
    <mergeCell ref="C51:C53"/>
    <mergeCell ref="G51:G53"/>
    <mergeCell ref="J51:J53"/>
    <mergeCell ref="L51:L53"/>
    <mergeCell ref="M52:M53"/>
    <mergeCell ref="A48:A50"/>
    <mergeCell ref="C48:C50"/>
    <mergeCell ref="G48:G50"/>
    <mergeCell ref="J48:J50"/>
    <mergeCell ref="L48:L50"/>
    <mergeCell ref="D48:D50"/>
    <mergeCell ref="D51:D53"/>
    <mergeCell ref="M43:M44"/>
    <mergeCell ref="A45:A47"/>
    <mergeCell ref="C45:C47"/>
    <mergeCell ref="G45:G47"/>
    <mergeCell ref="J45:J47"/>
    <mergeCell ref="L45:L47"/>
    <mergeCell ref="M46:M47"/>
    <mergeCell ref="L38:L40"/>
    <mergeCell ref="M39:M40"/>
    <mergeCell ref="A42:A44"/>
    <mergeCell ref="C42:C44"/>
    <mergeCell ref="G42:G44"/>
    <mergeCell ref="J42:J44"/>
    <mergeCell ref="L42:L44"/>
    <mergeCell ref="K43:K44"/>
    <mergeCell ref="A38:A40"/>
    <mergeCell ref="C38:C40"/>
    <mergeCell ref="G38:G40"/>
    <mergeCell ref="J38:J40"/>
    <mergeCell ref="D38:D40"/>
    <mergeCell ref="D42:D44"/>
    <mergeCell ref="D45:D47"/>
    <mergeCell ref="M33:M34"/>
    <mergeCell ref="A35:A37"/>
    <mergeCell ref="C35:C37"/>
    <mergeCell ref="G35:G37"/>
    <mergeCell ref="J35:J37"/>
    <mergeCell ref="L35:L37"/>
    <mergeCell ref="M36:M37"/>
    <mergeCell ref="A32:A34"/>
    <mergeCell ref="C32:C34"/>
    <mergeCell ref="G32:G34"/>
    <mergeCell ref="J32:J34"/>
    <mergeCell ref="L32:L34"/>
    <mergeCell ref="K33:K34"/>
    <mergeCell ref="D32:D34"/>
    <mergeCell ref="D35:D37"/>
    <mergeCell ref="A29:A31"/>
    <mergeCell ref="C29:C31"/>
    <mergeCell ref="G29:G31"/>
    <mergeCell ref="J29:J31"/>
    <mergeCell ref="L29:L31"/>
    <mergeCell ref="M30:M31"/>
    <mergeCell ref="C26:C28"/>
    <mergeCell ref="G26:G28"/>
    <mergeCell ref="J26:J28"/>
    <mergeCell ref="L26:L28"/>
    <mergeCell ref="A26:A28"/>
    <mergeCell ref="D26:D28"/>
    <mergeCell ref="D29:D31"/>
    <mergeCell ref="A21:A24"/>
    <mergeCell ref="C21:C24"/>
    <mergeCell ref="G21:G24"/>
    <mergeCell ref="J21:J24"/>
    <mergeCell ref="L21:L24"/>
    <mergeCell ref="M22:M24"/>
    <mergeCell ref="M27:M28"/>
    <mergeCell ref="L15:L17"/>
    <mergeCell ref="M16:M17"/>
    <mergeCell ref="D15:D17"/>
    <mergeCell ref="D18:D20"/>
    <mergeCell ref="D21:D24"/>
    <mergeCell ref="P17:P19"/>
    <mergeCell ref="A18:A20"/>
    <mergeCell ref="C18:C20"/>
    <mergeCell ref="G18:G20"/>
    <mergeCell ref="J18:J20"/>
    <mergeCell ref="L18:L20"/>
    <mergeCell ref="K19:K20"/>
    <mergeCell ref="A15:A17"/>
    <mergeCell ref="C15:C17"/>
    <mergeCell ref="G15:G17"/>
    <mergeCell ref="J15:J17"/>
    <mergeCell ref="M19:M20"/>
    <mergeCell ref="L9:L11"/>
    <mergeCell ref="M10:M11"/>
    <mergeCell ref="A12:A14"/>
    <mergeCell ref="C12:C14"/>
    <mergeCell ref="G12:G14"/>
    <mergeCell ref="J12:J14"/>
    <mergeCell ref="L12:L14"/>
    <mergeCell ref="K13:K14"/>
    <mergeCell ref="M13:M14"/>
    <mergeCell ref="A9:A11"/>
    <mergeCell ref="C9:C11"/>
    <mergeCell ref="G9:G11"/>
    <mergeCell ref="J9:J11"/>
    <mergeCell ref="D9:D11"/>
    <mergeCell ref="D12:D14"/>
  </mergeCells>
  <conditionalFormatting sqref="B1">
    <cfRule type="expression" priority="139">
      <formula>B1="siga"+$B$5</formula>
    </cfRule>
  </conditionalFormatting>
  <conditionalFormatting sqref="B1:B2 B4:B7">
    <cfRule type="expression" dxfId="31" priority="138">
      <formula>B1="siga"</formula>
    </cfRule>
    <cfRule type="expression" priority="140">
      <formula>B1="siga"</formula>
    </cfRule>
  </conditionalFormatting>
  <conditionalFormatting sqref="B2">
    <cfRule type="expression" dxfId="30" priority="137">
      <formula>B2="veis"</formula>
    </cfRule>
  </conditionalFormatting>
  <conditionalFormatting sqref="B4">
    <cfRule type="expression" dxfId="29" priority="135">
      <formula>B4="kalkun"</formula>
    </cfRule>
  </conditionalFormatting>
  <conditionalFormatting sqref="B5">
    <cfRule type="expression" dxfId="28" priority="134">
      <formula>B5="kala"</formula>
    </cfRule>
  </conditionalFormatting>
  <conditionalFormatting sqref="B6">
    <cfRule type="expression" dxfId="27" priority="133">
      <formula>B6="lammas"</formula>
    </cfRule>
  </conditionalFormatting>
  <conditionalFormatting sqref="B7">
    <cfRule type="expression" dxfId="26" priority="132">
      <formula>B7="segaliha"</formula>
    </cfRule>
    <cfRule type="expression" dxfId="25" priority="131">
      <formula>B7="segaliha"</formula>
    </cfRule>
  </conditionalFormatting>
  <conditionalFormatting sqref="C9">
    <cfRule type="expression" priority="50">
      <formula>C9="siga"</formula>
    </cfRule>
    <cfRule type="expression" priority="49">
      <formula>C9="siga"+$B$5</formula>
    </cfRule>
    <cfRule type="expression" dxfId="24" priority="48">
      <formula>C9="siga"</formula>
    </cfRule>
  </conditionalFormatting>
  <conditionalFormatting sqref="C12">
    <cfRule type="expression" dxfId="23" priority="46">
      <formula>C12="siga"</formula>
    </cfRule>
    <cfRule type="expression" dxfId="22" priority="45">
      <formula>C12="veis"</formula>
    </cfRule>
    <cfRule type="expression" priority="47">
      <formula>C12="siga"</formula>
    </cfRule>
  </conditionalFormatting>
  <conditionalFormatting sqref="C15">
    <cfRule type="expression" priority="44">
      <formula>C15="siga"</formula>
    </cfRule>
    <cfRule type="expression" dxfId="21" priority="43">
      <formula>C15="siga"</formula>
    </cfRule>
    <cfRule type="expression" dxfId="20" priority="42">
      <formula>C15="kala"</formula>
    </cfRule>
  </conditionalFormatting>
  <conditionalFormatting sqref="C18">
    <cfRule type="expression" priority="41">
      <formula>C18="siga"</formula>
    </cfRule>
    <cfRule type="expression" dxfId="19" priority="40">
      <formula>C18="siga"</formula>
    </cfRule>
    <cfRule type="expression" dxfId="18" priority="38">
      <formula>C18="segaliha"</formula>
    </cfRule>
    <cfRule type="expression" dxfId="17" priority="39">
      <formula>C18="segaliha"</formula>
    </cfRule>
  </conditionalFormatting>
  <conditionalFormatting sqref="C26">
    <cfRule type="expression" priority="37">
      <formula>C26="siga"</formula>
    </cfRule>
    <cfRule type="expression" dxfId="16" priority="36">
      <formula>C26="siga"</formula>
    </cfRule>
    <cfRule type="expression" dxfId="15" priority="35">
      <formula>C26="veis"</formula>
    </cfRule>
  </conditionalFormatting>
  <conditionalFormatting sqref="C29">
    <cfRule type="expression" dxfId="14" priority="32">
      <formula>C29="segaliha"</formula>
    </cfRule>
    <cfRule type="expression" dxfId="13" priority="33">
      <formula>C29="siga"</formula>
    </cfRule>
    <cfRule type="expression" priority="34">
      <formula>C29="siga"</formula>
    </cfRule>
    <cfRule type="expression" dxfId="12" priority="31">
      <formula>C29="segaliha"</formula>
    </cfRule>
  </conditionalFormatting>
  <conditionalFormatting sqref="C35">
    <cfRule type="expression" dxfId="11" priority="29">
      <formula>C35="siga"</formula>
    </cfRule>
    <cfRule type="expression" dxfId="10" priority="28">
      <formula>C35="kala"</formula>
    </cfRule>
    <cfRule type="expression" priority="30">
      <formula>C35="siga"</formula>
    </cfRule>
  </conditionalFormatting>
  <conditionalFormatting sqref="C38">
    <cfRule type="expression" dxfId="9" priority="26">
      <formula>C38="siga"</formula>
    </cfRule>
    <cfRule type="expression" priority="27">
      <formula>C38="siga"</formula>
    </cfRule>
    <cfRule type="expression" dxfId="8" priority="25">
      <formula>C38="kalkun"</formula>
    </cfRule>
  </conditionalFormatting>
  <conditionalFormatting sqref="C42">
    <cfRule type="expression" priority="24">
      <formula>C42="siga"</formula>
    </cfRule>
    <cfRule type="expression" priority="23">
      <formula>C42="siga"+$B$5</formula>
    </cfRule>
    <cfRule type="expression" dxfId="7" priority="22">
      <formula>C42="siga"</formula>
    </cfRule>
  </conditionalFormatting>
  <conditionalFormatting sqref="C48">
    <cfRule type="expression" priority="21">
      <formula>C48="siga"</formula>
    </cfRule>
    <cfRule type="expression" priority="20">
      <formula>C48="siga"+$B$5</formula>
    </cfRule>
    <cfRule type="expression" dxfId="6" priority="19">
      <formula>C48="siga"</formula>
    </cfRule>
  </conditionalFormatting>
  <conditionalFormatting sqref="C51">
    <cfRule type="expression" priority="18">
      <formula>C51="siga"</formula>
    </cfRule>
    <cfRule type="expression" dxfId="5" priority="17">
      <formula>C51="siga"</formula>
    </cfRule>
    <cfRule type="expression" dxfId="4" priority="16">
      <formula>C51="kala"</formula>
    </cfRule>
  </conditionalFormatting>
  <conditionalFormatting sqref="C58">
    <cfRule type="expression" priority="6">
      <formula>C58="siga"</formula>
    </cfRule>
    <cfRule type="expression" priority="5">
      <formula>C58="siga"+$B$5</formula>
    </cfRule>
    <cfRule type="expression" dxfId="3" priority="4">
      <formula>C58="siga"</formula>
    </cfRule>
  </conditionalFormatting>
  <conditionalFormatting sqref="C64">
    <cfRule type="expression" dxfId="2" priority="1">
      <formula>C64="siga"</formula>
    </cfRule>
    <cfRule type="expression" priority="3">
      <formula>C64="siga"</formula>
    </cfRule>
    <cfRule type="expression" priority="2">
      <formula>C64="siga"+$B$5</formula>
    </cfRule>
  </conditionalFormatting>
  <conditionalFormatting sqref="C67">
    <cfRule type="expression" dxfId="1" priority="10">
      <formula>C67="kala"</formula>
    </cfRule>
    <cfRule type="expression" priority="12">
      <formula>C67="siga"</formula>
    </cfRule>
    <cfRule type="expression" dxfId="0" priority="11">
      <formula>C67="siga"</formula>
    </cfRule>
  </conditionalFormatting>
  <pageMargins left="0.25" right="0.25" top="0.75" bottom="0.75" header="0.3" footer="0.3"/>
  <pageSetup paperSize="8" scale="72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D7D9C9C6800C459C338440858678F6" ma:contentTypeVersion="14" ma:contentTypeDescription="Create a new document." ma:contentTypeScope="" ma:versionID="006fc6fb95c1a656309e95ce31e39b8e">
  <xsd:schema xmlns:xsd="http://www.w3.org/2001/XMLSchema" xmlns:xs="http://www.w3.org/2001/XMLSchema" xmlns:p="http://schemas.microsoft.com/office/2006/metadata/properties" xmlns:ns3="6701a4f5-800b-44fa-bf5f-bc261db538fe" xmlns:ns4="f671aa42-d00e-4959-96d4-a1ad1e0c3285" targetNamespace="http://schemas.microsoft.com/office/2006/metadata/properties" ma:root="true" ma:fieldsID="88092e5c4b289226b704e5033b5a29fa" ns3:_="" ns4:_="">
    <xsd:import namespace="6701a4f5-800b-44fa-bf5f-bc261db538fe"/>
    <xsd:import namespace="f671aa42-d00e-4959-96d4-a1ad1e0c32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1a4f5-800b-44fa-bf5f-bc261db53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1aa42-d00e-4959-96d4-a1ad1e0c328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01a4f5-800b-44fa-bf5f-bc261db538fe" xsi:nil="true"/>
  </documentManagement>
</p:properties>
</file>

<file path=customXml/itemProps1.xml><?xml version="1.0" encoding="utf-8"?>
<ds:datastoreItem xmlns:ds="http://schemas.openxmlformats.org/officeDocument/2006/customXml" ds:itemID="{FEE6D997-5924-4E97-8979-C21E018D84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01a4f5-800b-44fa-bf5f-bc261db538fe"/>
    <ds:schemaRef ds:uri="f671aa42-d00e-4959-96d4-a1ad1e0c3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5AF74-3297-4210-9EB4-F307EE0DE9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765DA-BBC6-4E1A-85E3-305D7B46DCA1}">
  <ds:schemaRefs>
    <ds:schemaRef ds:uri="http://purl.org/dc/elements/1.1/"/>
    <ds:schemaRef ds:uri="http://schemas.openxmlformats.org/package/2006/metadata/core-properties"/>
    <ds:schemaRef ds:uri="f671aa42-d00e-4959-96d4-a1ad1e0c3285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6701a4f5-800b-44fa-bf5f-bc261db538f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Nädal_45_1.-3.klass</vt:lpstr>
      <vt:lpstr>Nädal_46_1.-3.klass</vt:lpstr>
      <vt:lpstr>Nädal_47_1.-3.klass</vt:lpstr>
      <vt:lpstr>Nädal_48_1.-3.klass</vt:lpstr>
      <vt:lpstr>Nädal_45_4.-9.klass</vt:lpstr>
      <vt:lpstr>Nädal_46_4.-9.klass</vt:lpstr>
      <vt:lpstr>Nädal_47_4-.9.klass</vt:lpstr>
      <vt:lpstr>KADRIPÄEV_Nädal_48_4.-9.klass</vt:lpstr>
      <vt:lpstr>Kontroll-leht</vt:lpstr>
      <vt:lpstr>Nädal_45_10.-12.klass</vt:lpstr>
      <vt:lpstr>Nädal_46_10.-12.klass</vt:lpstr>
      <vt:lpstr>Nädal_47_10.-12.klass</vt:lpstr>
      <vt:lpstr>Nädal_48_10.-12.klass</vt:lpstr>
      <vt:lpstr>'KADRIPÄEV_Nädal_48_4.-9.klass'!Print_Area</vt:lpstr>
      <vt:lpstr>'Kontroll-leht'!Print_Area</vt:lpstr>
      <vt:lpstr>'Nädal_45_1.-3.klass'!Print_Area</vt:lpstr>
      <vt:lpstr>'Nädal_45_10.-12.klass'!Print_Area</vt:lpstr>
      <vt:lpstr>'Nädal_45_4.-9.klass'!Print_Area</vt:lpstr>
      <vt:lpstr>'Nädal_46_1.-3.klass'!Print_Area</vt:lpstr>
      <vt:lpstr>'Nädal_46_10.-12.klass'!Print_Area</vt:lpstr>
      <vt:lpstr>'Nädal_46_4.-9.klass'!Print_Area</vt:lpstr>
      <vt:lpstr>'Nädal_47_1.-3.klass'!Print_Area</vt:lpstr>
      <vt:lpstr>'Nädal_47_10.-12.klass'!Print_Area</vt:lpstr>
      <vt:lpstr>'Nädal_47_4-.9.klass'!Print_Area</vt:lpstr>
      <vt:lpstr>'Nädal_48_1.-3.klass'!Print_Area</vt:lpstr>
      <vt:lpstr>'Nädal_48_10.-12.klass'!Print_Area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Kerli Jalas</dc:creator>
  <cp:lastModifiedBy>Narva</cp:lastModifiedBy>
  <cp:lastPrinted>2025-09-01T12:06:48Z</cp:lastPrinted>
  <dcterms:created xsi:type="dcterms:W3CDTF">2025-06-09T08:54:09Z</dcterms:created>
  <dcterms:modified xsi:type="dcterms:W3CDTF">2025-10-29T08:45:22Z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0x010100A9D7D9C9C6800C459C338440858678F6</vt:lpwstr>
  </property>
</Properties>
</file>