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richData/rdrichvalue.xml" ContentType="application/vnd.ms-excel.rdrichvalue+xml"/>
  <Override PartName="/xl/persons/person.xml" ContentType="application/vnd.ms-excel.person+xml"/>
  <Override PartName="/xl/richData/richValueRel.xml" ContentType="application/vnd.ms-excel.richvaluerel+xml"/>
  <Override PartName="/xl/richData/rdRichValueTypes.xml" ContentType="application/vnd.ms-excel.rdrichvaluetypes+xml"/>
  <Override PartName="/xl/richData/rdrichvaluestructure.xml" ContentType="application/vnd.ms-excel.rdrichvaluestructur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/>
  <mc:AlternateContent xmlns:mc="http://schemas.openxmlformats.org/markup-compatibility/2006">
    <mc:Choice Requires="x15">
      <x15ac:absPath xmlns:x15ac="http://schemas.microsoft.com/office/spreadsheetml/2010/11/ac" url="C:\Users\Svetlana\Desktop\august\september\"/>
    </mc:Choice>
  </mc:AlternateContent>
  <xr:revisionPtr revIDLastSave="0" documentId="13_ncr:1_{8E5A3D9C-7CA0-4EDF-956E-497A11D6C6B9}" xr6:coauthVersionLast="47" xr6:coauthVersionMax="47" xr10:uidLastSave="{00000000-0000-0000-0000-000000000000}"/>
  <bookViews>
    <workbookView xWindow="-110" yWindow="-110" windowWidth="19420" windowHeight="10300" tabRatio="878" xr2:uid="{94EC6BD7-78AD-40E0-9A5C-700A491D01AD}"/>
  </bookViews>
  <sheets>
    <sheet name="Nädal_36_1.-3.klass" sheetId="6" r:id="rId1"/>
    <sheet name="Nädal_37_1.-3.klass" sheetId="7" r:id="rId2"/>
    <sheet name="Nädal_38_1.-3.klass" sheetId="8" r:id="rId3"/>
    <sheet name="Nädal_39_1.-3.klass" sheetId="9" r:id="rId4"/>
    <sheet name="Nädal_36_4.-9.klass" sheetId="1" r:id="rId5"/>
    <sheet name="Nädal_37_4.-9.klass" sheetId="2" r:id="rId6"/>
    <sheet name="Nädal_38_4-.9.klass" sheetId="3" r:id="rId7"/>
    <sheet name="Nädal_39_4.-9.klass" sheetId="4" r:id="rId8"/>
    <sheet name="Nädal_36_10.-12.klass" sheetId="16" r:id="rId9"/>
    <sheet name="Nädal_37_10.-12.klass" sheetId="19" r:id="rId10"/>
    <sheet name="Nädal_38_10.-12.klass" sheetId="17" r:id="rId11"/>
    <sheet name="Nädal_39_10.-12.klass" sheetId="20" r:id="rId12"/>
  </sheets>
  <definedNames>
    <definedName name="_xlnm.Print_Area" localSheetId="0">'Nädal_36_1.-3.klass'!$A$1:$I$98</definedName>
    <definedName name="_xlnm.Print_Area" localSheetId="8">'Nädal_36_10.-12.klass'!$A$1:$I$98</definedName>
    <definedName name="_xlnm.Print_Area" localSheetId="4">'Nädal_36_4.-9.klass'!$A$1:$I$98</definedName>
    <definedName name="_xlnm.Print_Area" localSheetId="1">'Nädal_37_1.-3.klass'!$A$1:$I$104</definedName>
    <definedName name="_xlnm.Print_Area" localSheetId="9">'Nädal_37_10.-12.klass'!$A$1:$I$104</definedName>
    <definedName name="_xlnm.Print_Area" localSheetId="5">'Nädal_37_4.-9.klass'!$A$1:$I$105</definedName>
    <definedName name="_xlnm.Print_Area" localSheetId="2">'Nädal_38_1.-3.klass'!$A$1:$I$99</definedName>
    <definedName name="_xlnm.Print_Area" localSheetId="10">'Nädal_38_10.-12.klass'!$A$1:$I$99</definedName>
    <definedName name="_xlnm.Print_Area" localSheetId="6">'Nädal_38_4-.9.klass'!$A$1:$I$100</definedName>
    <definedName name="_xlnm.Print_Area" localSheetId="3">'Nädal_39_1.-3.klass'!$A$1:$I$103</definedName>
    <definedName name="_xlnm.Print_Area" localSheetId="11">'Nädal_39_10.-12.klass'!$A$1:$I$103</definedName>
    <definedName name="_xlnm.Print_Area" localSheetId="7">'Nädal_39_4.-9.klass'!$A$1:$I$101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84" i="16" l="1"/>
  <c r="G89" i="20"/>
  <c r="H89" i="20"/>
  <c r="I89" i="20"/>
  <c r="F89" i="20"/>
  <c r="G85" i="17"/>
  <c r="H85" i="17"/>
  <c r="I85" i="17"/>
  <c r="F85" i="17"/>
  <c r="G84" i="16"/>
  <c r="H84" i="16"/>
  <c r="I84" i="16"/>
  <c r="G46" i="19"/>
  <c r="H46" i="19" s="1"/>
  <c r="I46" i="19" s="1"/>
  <c r="F46" i="19"/>
  <c r="B46" i="19"/>
  <c r="G46" i="7"/>
  <c r="H46" i="7" s="1"/>
  <c r="I46" i="7" s="1"/>
  <c r="F46" i="7"/>
  <c r="B46" i="7"/>
  <c r="D26" i="6"/>
  <c r="D26" i="16" l="1"/>
  <c r="B30" i="20"/>
  <c r="B27" i="20"/>
  <c r="B31" i="20"/>
  <c r="B32" i="20"/>
  <c r="B33" i="20"/>
  <c r="B34" i="20"/>
  <c r="B35" i="20"/>
  <c r="B36" i="20"/>
  <c r="B37" i="20"/>
  <c r="B38" i="20"/>
  <c r="B39" i="20"/>
  <c r="B40" i="20"/>
  <c r="B41" i="20"/>
  <c r="D46" i="16"/>
  <c r="I86" i="3"/>
  <c r="H86" i="3"/>
  <c r="G86" i="3"/>
  <c r="I91" i="2"/>
  <c r="H91" i="2"/>
  <c r="G91" i="2"/>
  <c r="I85" i="1"/>
  <c r="H85" i="1"/>
  <c r="G85" i="1"/>
  <c r="D10" i="6" l="1"/>
  <c r="D11" i="6"/>
  <c r="D12" i="6"/>
  <c r="D14" i="6"/>
  <c r="D15" i="6"/>
  <c r="D17" i="6"/>
  <c r="D19" i="6"/>
  <c r="D20" i="6"/>
  <c r="D21" i="6"/>
  <c r="F37" i="1"/>
  <c r="G37" i="1"/>
  <c r="H37" i="1"/>
  <c r="I37" i="1"/>
  <c r="B7" i="20" l="1"/>
  <c r="A7" i="20"/>
  <c r="B7" i="17"/>
  <c r="A7" i="17"/>
  <c r="B7" i="19"/>
  <c r="A7" i="19"/>
  <c r="B7" i="16"/>
  <c r="A7" i="16"/>
  <c r="B7" i="9"/>
  <c r="A7" i="9"/>
  <c r="B7" i="8"/>
  <c r="A7" i="8"/>
  <c r="B7" i="7"/>
  <c r="A7" i="7"/>
  <c r="B7" i="6"/>
  <c r="A7" i="6"/>
  <c r="C75" i="20"/>
  <c r="C57" i="20"/>
  <c r="C45" i="20"/>
  <c r="C27" i="20"/>
  <c r="C10" i="20"/>
  <c r="C10" i="17"/>
  <c r="C27" i="17"/>
  <c r="C39" i="17"/>
  <c r="C57" i="17"/>
  <c r="C69" i="17"/>
  <c r="C10" i="19"/>
  <c r="C27" i="19"/>
  <c r="C45" i="19"/>
  <c r="C58" i="19"/>
  <c r="C76" i="19"/>
  <c r="C10" i="16"/>
  <c r="C27" i="16"/>
  <c r="C40" i="16"/>
  <c r="C58" i="16"/>
  <c r="C70" i="16"/>
  <c r="C75" i="9"/>
  <c r="C57" i="9"/>
  <c r="C45" i="9"/>
  <c r="C27" i="9"/>
  <c r="C10" i="9"/>
  <c r="C69" i="8"/>
  <c r="C57" i="8"/>
  <c r="C39" i="8"/>
  <c r="C27" i="8"/>
  <c r="C10" i="8"/>
  <c r="C76" i="7"/>
  <c r="C58" i="7"/>
  <c r="C45" i="7"/>
  <c r="C44" i="7"/>
  <c r="C27" i="7"/>
  <c r="C10" i="7"/>
  <c r="C70" i="6"/>
  <c r="C58" i="6"/>
  <c r="C40" i="6"/>
  <c r="C27" i="6"/>
  <c r="C10" i="6"/>
  <c r="C74" i="20"/>
  <c r="C56" i="20"/>
  <c r="C44" i="20"/>
  <c r="C26" i="20"/>
  <c r="C9" i="20"/>
  <c r="C68" i="17"/>
  <c r="C56" i="17"/>
  <c r="C38" i="17"/>
  <c r="C26" i="17"/>
  <c r="C9" i="17"/>
  <c r="C75" i="19"/>
  <c r="C57" i="19"/>
  <c r="C44" i="19"/>
  <c r="C26" i="19"/>
  <c r="C9" i="19"/>
  <c r="C69" i="16"/>
  <c r="C57" i="16"/>
  <c r="C39" i="16"/>
  <c r="C26" i="16"/>
  <c r="C9" i="16"/>
  <c r="C74" i="9"/>
  <c r="C56" i="9"/>
  <c r="C68" i="8"/>
  <c r="C56" i="8"/>
  <c r="C75" i="7"/>
  <c r="C57" i="7"/>
  <c r="C44" i="9"/>
  <c r="C38" i="8"/>
  <c r="C26" i="9"/>
  <c r="C9" i="9"/>
  <c r="C26" i="8"/>
  <c r="C9" i="8"/>
  <c r="C26" i="7"/>
  <c r="C9" i="7"/>
  <c r="C69" i="6"/>
  <c r="C57" i="6"/>
  <c r="C39" i="6"/>
  <c r="C26" i="6"/>
  <c r="C9" i="6"/>
  <c r="D10" i="20"/>
  <c r="D11" i="20"/>
  <c r="D12" i="20"/>
  <c r="D13" i="20"/>
  <c r="D14" i="20"/>
  <c r="D15" i="20"/>
  <c r="D17" i="20"/>
  <c r="D19" i="20"/>
  <c r="D20" i="20"/>
  <c r="D21" i="20"/>
  <c r="D26" i="20"/>
  <c r="D27" i="20"/>
  <c r="D30" i="20"/>
  <c r="D31" i="20"/>
  <c r="D32" i="20"/>
  <c r="D33" i="20"/>
  <c r="D35" i="20"/>
  <c r="D37" i="20"/>
  <c r="D38" i="20"/>
  <c r="D39" i="20"/>
  <c r="D44" i="20"/>
  <c r="D45" i="20"/>
  <c r="D46" i="20"/>
  <c r="D47" i="20"/>
  <c r="D49" i="20"/>
  <c r="D50" i="20"/>
  <c r="D51" i="20"/>
  <c r="D56" i="20"/>
  <c r="D57" i="20"/>
  <c r="D58" i="20"/>
  <c r="D59" i="20"/>
  <c r="D60" i="20"/>
  <c r="D61" i="20"/>
  <c r="D62" i="20"/>
  <c r="D63" i="20"/>
  <c r="D65" i="20"/>
  <c r="D67" i="20"/>
  <c r="D68" i="20"/>
  <c r="D69" i="20"/>
  <c r="D74" i="20"/>
  <c r="D75" i="20"/>
  <c r="D76" i="20"/>
  <c r="D77" i="20"/>
  <c r="D78" i="20"/>
  <c r="D79" i="20"/>
  <c r="D80" i="20"/>
  <c r="D81" i="20"/>
  <c r="D83" i="20"/>
  <c r="D84" i="20"/>
  <c r="D85" i="20"/>
  <c r="D9" i="20"/>
  <c r="D10" i="17"/>
  <c r="D11" i="17"/>
  <c r="D12" i="17"/>
  <c r="D13" i="17"/>
  <c r="D14" i="17"/>
  <c r="D15" i="17"/>
  <c r="D17" i="17"/>
  <c r="D19" i="17"/>
  <c r="D20" i="17"/>
  <c r="D21" i="17"/>
  <c r="D26" i="17"/>
  <c r="D27" i="17"/>
  <c r="D28" i="17"/>
  <c r="D29" i="17"/>
  <c r="D30" i="17"/>
  <c r="D32" i="17"/>
  <c r="D33" i="17"/>
  <c r="D38" i="17"/>
  <c r="D39" i="17"/>
  <c r="D40" i="17"/>
  <c r="D41" i="17"/>
  <c r="D42" i="17"/>
  <c r="D43" i="17"/>
  <c r="D44" i="17"/>
  <c r="D45" i="17"/>
  <c r="D47" i="17"/>
  <c r="D49" i="17"/>
  <c r="D50" i="17"/>
  <c r="D51" i="17"/>
  <c r="D56" i="17"/>
  <c r="D57" i="17"/>
  <c r="D58" i="17"/>
  <c r="D59" i="17"/>
  <c r="D61" i="17"/>
  <c r="D62" i="17"/>
  <c r="D63" i="17"/>
  <c r="D68" i="17"/>
  <c r="D69" i="17"/>
  <c r="D70" i="17"/>
  <c r="D71" i="17"/>
  <c r="D73" i="17"/>
  <c r="D74" i="17"/>
  <c r="D75" i="17"/>
  <c r="D77" i="17"/>
  <c r="D79" i="17"/>
  <c r="D80" i="17"/>
  <c r="D81" i="17"/>
  <c r="D9" i="17"/>
  <c r="D10" i="19"/>
  <c r="D11" i="19"/>
  <c r="D12" i="19"/>
  <c r="D13" i="19"/>
  <c r="D14" i="19"/>
  <c r="D15" i="19"/>
  <c r="D17" i="19"/>
  <c r="D19" i="19"/>
  <c r="D20" i="19"/>
  <c r="D21" i="19"/>
  <c r="D26" i="19"/>
  <c r="D27" i="19"/>
  <c r="D29" i="19"/>
  <c r="D31" i="19"/>
  <c r="D32" i="19"/>
  <c r="D33" i="19"/>
  <c r="D34" i="19"/>
  <c r="D35" i="19"/>
  <c r="D37" i="19"/>
  <c r="D38" i="19"/>
  <c r="D39" i="19"/>
  <c r="D44" i="19"/>
  <c r="D45" i="19"/>
  <c r="D47" i="19"/>
  <c r="D48" i="19"/>
  <c r="D50" i="19"/>
  <c r="D51" i="19"/>
  <c r="D52" i="19"/>
  <c r="D57" i="19"/>
  <c r="D58" i="19"/>
  <c r="D59" i="19"/>
  <c r="D60" i="19"/>
  <c r="D62" i="19"/>
  <c r="D63" i="19"/>
  <c r="D64" i="19"/>
  <c r="D66" i="19"/>
  <c r="D68" i="19"/>
  <c r="D69" i="19"/>
  <c r="D70" i="19"/>
  <c r="D75" i="19"/>
  <c r="D76" i="19"/>
  <c r="D78" i="19"/>
  <c r="D79" i="19"/>
  <c r="D80" i="19"/>
  <c r="D82" i="19"/>
  <c r="D84" i="19"/>
  <c r="D85" i="19"/>
  <c r="D86" i="19"/>
  <c r="D9" i="19"/>
  <c r="D10" i="16"/>
  <c r="D11" i="16"/>
  <c r="D12" i="16"/>
  <c r="D14" i="16"/>
  <c r="D15" i="16"/>
  <c r="D17" i="16"/>
  <c r="D19" i="16"/>
  <c r="D20" i="16"/>
  <c r="D21" i="16"/>
  <c r="D27" i="16"/>
  <c r="D28" i="16"/>
  <c r="D30" i="16"/>
  <c r="D31" i="16"/>
  <c r="D33" i="16"/>
  <c r="D34" i="16"/>
  <c r="D35" i="16"/>
  <c r="D39" i="16"/>
  <c r="D40" i="16"/>
  <c r="D41" i="16"/>
  <c r="D42" i="16"/>
  <c r="D43" i="16"/>
  <c r="D44" i="16"/>
  <c r="D45" i="16"/>
  <c r="D48" i="16"/>
  <c r="D50" i="16"/>
  <c r="D51" i="16"/>
  <c r="D52" i="16"/>
  <c r="D57" i="16"/>
  <c r="D58" i="16"/>
  <c r="D59" i="16"/>
  <c r="D60" i="16"/>
  <c r="D62" i="16"/>
  <c r="D63" i="16"/>
  <c r="D64" i="16"/>
  <c r="D69" i="16"/>
  <c r="D70" i="16"/>
  <c r="D71" i="16"/>
  <c r="D72" i="16"/>
  <c r="D73" i="16"/>
  <c r="D74" i="16"/>
  <c r="D76" i="16"/>
  <c r="D78" i="16"/>
  <c r="D79" i="16"/>
  <c r="D80" i="16"/>
  <c r="D9" i="16"/>
  <c r="D10" i="9"/>
  <c r="D11" i="9"/>
  <c r="D12" i="9"/>
  <c r="D13" i="9"/>
  <c r="D14" i="9"/>
  <c r="D15" i="9"/>
  <c r="D17" i="9"/>
  <c r="D19" i="9"/>
  <c r="D20" i="9"/>
  <c r="D21" i="9"/>
  <c r="D26" i="9"/>
  <c r="D27" i="9"/>
  <c r="D30" i="9"/>
  <c r="D31" i="9"/>
  <c r="D32" i="9"/>
  <c r="D33" i="9"/>
  <c r="D35" i="9"/>
  <c r="D37" i="9"/>
  <c r="D38" i="9"/>
  <c r="D39" i="9"/>
  <c r="D44" i="9"/>
  <c r="D45" i="9"/>
  <c r="D46" i="9"/>
  <c r="D47" i="9"/>
  <c r="D49" i="9"/>
  <c r="D50" i="9"/>
  <c r="D51" i="9"/>
  <c r="D56" i="9"/>
  <c r="D57" i="9"/>
  <c r="D58" i="9"/>
  <c r="D59" i="9"/>
  <c r="D60" i="9"/>
  <c r="D61" i="9"/>
  <c r="D62" i="9"/>
  <c r="D63" i="9"/>
  <c r="D65" i="9"/>
  <c r="D67" i="9"/>
  <c r="D68" i="9"/>
  <c r="D69" i="9"/>
  <c r="D74" i="9"/>
  <c r="D75" i="9"/>
  <c r="D76" i="9"/>
  <c r="D77" i="9"/>
  <c r="D78" i="9"/>
  <c r="D79" i="9"/>
  <c r="D80" i="9"/>
  <c r="D81" i="9"/>
  <c r="D83" i="9"/>
  <c r="D84" i="9"/>
  <c r="D85" i="9"/>
  <c r="D9" i="9"/>
  <c r="D10" i="8"/>
  <c r="D11" i="8"/>
  <c r="D12" i="8"/>
  <c r="D13" i="8"/>
  <c r="D14" i="8"/>
  <c r="D15" i="8"/>
  <c r="D17" i="8"/>
  <c r="D19" i="8"/>
  <c r="D20" i="8"/>
  <c r="D21" i="8"/>
  <c r="D26" i="8"/>
  <c r="D27" i="8"/>
  <c r="D28" i="8"/>
  <c r="D29" i="8"/>
  <c r="D30" i="8"/>
  <c r="D32" i="8"/>
  <c r="D33" i="8"/>
  <c r="D38" i="8"/>
  <c r="D39" i="8"/>
  <c r="D40" i="8"/>
  <c r="D41" i="8"/>
  <c r="D42" i="8"/>
  <c r="D43" i="8"/>
  <c r="D44" i="8"/>
  <c r="D45" i="8"/>
  <c r="D47" i="8"/>
  <c r="D49" i="8"/>
  <c r="D50" i="8"/>
  <c r="D51" i="8"/>
  <c r="D56" i="8"/>
  <c r="D57" i="8"/>
  <c r="D58" i="8"/>
  <c r="D59" i="8"/>
  <c r="D61" i="8"/>
  <c r="D62" i="8"/>
  <c r="D63" i="8"/>
  <c r="D68" i="8"/>
  <c r="D69" i="8"/>
  <c r="D70" i="8"/>
  <c r="D71" i="8"/>
  <c r="D73" i="8"/>
  <c r="D74" i="8"/>
  <c r="D75" i="8"/>
  <c r="D77" i="8"/>
  <c r="D79" i="8"/>
  <c r="D80" i="8"/>
  <c r="D81" i="8"/>
  <c r="D9" i="8"/>
  <c r="D10" i="7"/>
  <c r="D11" i="7"/>
  <c r="D12" i="7"/>
  <c r="D13" i="7"/>
  <c r="D14" i="7"/>
  <c r="D15" i="7"/>
  <c r="D17" i="7"/>
  <c r="D19" i="7"/>
  <c r="D20" i="7"/>
  <c r="D21" i="7"/>
  <c r="D26" i="7"/>
  <c r="D27" i="7"/>
  <c r="D29" i="7"/>
  <c r="D31" i="7"/>
  <c r="D32" i="7"/>
  <c r="D33" i="7"/>
  <c r="D34" i="7"/>
  <c r="D35" i="7"/>
  <c r="D37" i="7"/>
  <c r="D38" i="7"/>
  <c r="D39" i="7"/>
  <c r="D44" i="7"/>
  <c r="D45" i="7"/>
  <c r="D47" i="7"/>
  <c r="D48" i="7"/>
  <c r="D50" i="7"/>
  <c r="D51" i="7"/>
  <c r="D52" i="7"/>
  <c r="D57" i="7"/>
  <c r="D58" i="7"/>
  <c r="D59" i="7"/>
  <c r="D60" i="7"/>
  <c r="D62" i="7"/>
  <c r="D63" i="7"/>
  <c r="D64" i="7"/>
  <c r="D66" i="7"/>
  <c r="D68" i="7"/>
  <c r="D69" i="7"/>
  <c r="D70" i="7"/>
  <c r="D75" i="7"/>
  <c r="D76" i="7"/>
  <c r="D78" i="7"/>
  <c r="D79" i="7"/>
  <c r="D80" i="7"/>
  <c r="D82" i="7"/>
  <c r="D84" i="7"/>
  <c r="D85" i="7"/>
  <c r="D86" i="7"/>
  <c r="D9" i="7"/>
  <c r="D27" i="6"/>
  <c r="D29" i="6"/>
  <c r="D30" i="6"/>
  <c r="D32" i="6"/>
  <c r="D33" i="6"/>
  <c r="D34" i="6"/>
  <c r="D39" i="6"/>
  <c r="D40" i="6"/>
  <c r="D41" i="6"/>
  <c r="D42" i="6"/>
  <c r="D43" i="6"/>
  <c r="D44" i="6"/>
  <c r="D45" i="6"/>
  <c r="D46" i="6"/>
  <c r="D48" i="6"/>
  <c r="D50" i="6"/>
  <c r="D51" i="6"/>
  <c r="D52" i="6"/>
  <c r="D57" i="6"/>
  <c r="D58" i="6"/>
  <c r="D59" i="6"/>
  <c r="D60" i="6"/>
  <c r="D62" i="6"/>
  <c r="D63" i="6"/>
  <c r="D64" i="6"/>
  <c r="D69" i="6"/>
  <c r="D70" i="6"/>
  <c r="D71" i="6"/>
  <c r="D72" i="6"/>
  <c r="D73" i="6"/>
  <c r="D74" i="6"/>
  <c r="D76" i="6"/>
  <c r="D78" i="6"/>
  <c r="D79" i="6"/>
  <c r="D80" i="6"/>
  <c r="D9" i="6"/>
  <c r="B10" i="20"/>
  <c r="B11" i="20"/>
  <c r="B12" i="20"/>
  <c r="B13" i="20"/>
  <c r="B14" i="20"/>
  <c r="B15" i="20"/>
  <c r="B16" i="20"/>
  <c r="B17" i="20"/>
  <c r="B18" i="20"/>
  <c r="B19" i="20"/>
  <c r="B20" i="20"/>
  <c r="B21" i="20"/>
  <c r="B22" i="20"/>
  <c r="B23" i="20"/>
  <c r="B26" i="20"/>
  <c r="B44" i="20"/>
  <c r="B45" i="20"/>
  <c r="B46" i="20"/>
  <c r="B47" i="20"/>
  <c r="B48" i="20"/>
  <c r="B49" i="20"/>
  <c r="B50" i="20"/>
  <c r="B51" i="20"/>
  <c r="B52" i="20"/>
  <c r="B53" i="20"/>
  <c r="B56" i="20"/>
  <c r="B57" i="20"/>
  <c r="B58" i="20"/>
  <c r="B59" i="20"/>
  <c r="B60" i="20"/>
  <c r="B61" i="20"/>
  <c r="B62" i="20"/>
  <c r="B63" i="20"/>
  <c r="B64" i="20"/>
  <c r="B65" i="20"/>
  <c r="B66" i="20"/>
  <c r="B67" i="20"/>
  <c r="B68" i="20"/>
  <c r="B69" i="20"/>
  <c r="B70" i="20"/>
  <c r="B71" i="20"/>
  <c r="B74" i="20"/>
  <c r="B75" i="20"/>
  <c r="B76" i="20"/>
  <c r="B77" i="20"/>
  <c r="B78" i="20"/>
  <c r="B79" i="20"/>
  <c r="B80" i="20"/>
  <c r="B81" i="20"/>
  <c r="B82" i="20"/>
  <c r="B83" i="20"/>
  <c r="B84" i="20"/>
  <c r="B85" i="20"/>
  <c r="B86" i="20"/>
  <c r="B87" i="20"/>
  <c r="B9" i="20"/>
  <c r="B10" i="17"/>
  <c r="B11" i="17"/>
  <c r="B12" i="17"/>
  <c r="B13" i="17"/>
  <c r="B14" i="17"/>
  <c r="B15" i="17"/>
  <c r="B16" i="17"/>
  <c r="B17" i="17"/>
  <c r="B18" i="17"/>
  <c r="B19" i="17"/>
  <c r="B20" i="17"/>
  <c r="B21" i="17"/>
  <c r="B22" i="17"/>
  <c r="B23" i="17"/>
  <c r="B26" i="17"/>
  <c r="B27" i="17"/>
  <c r="B28" i="17"/>
  <c r="B29" i="17"/>
  <c r="B30" i="17"/>
  <c r="B31" i="17"/>
  <c r="B32" i="17"/>
  <c r="B33" i="17"/>
  <c r="B34" i="17"/>
  <c r="B35" i="17"/>
  <c r="B38" i="17"/>
  <c r="B39" i="17"/>
  <c r="B40" i="17"/>
  <c r="B41" i="17"/>
  <c r="B42" i="17"/>
  <c r="B43" i="17"/>
  <c r="B44" i="17"/>
  <c r="B45" i="17"/>
  <c r="B46" i="17"/>
  <c r="B47" i="17"/>
  <c r="B48" i="17"/>
  <c r="B49" i="17"/>
  <c r="B50" i="17"/>
  <c r="B51" i="17"/>
  <c r="B52" i="17"/>
  <c r="B53" i="17"/>
  <c r="B56" i="17"/>
  <c r="B57" i="17"/>
  <c r="B58" i="17"/>
  <c r="B59" i="17"/>
  <c r="B60" i="17"/>
  <c r="B61" i="17"/>
  <c r="B62" i="17"/>
  <c r="B63" i="17"/>
  <c r="B64" i="17"/>
  <c r="B65" i="17"/>
  <c r="B68" i="17"/>
  <c r="B69" i="17"/>
  <c r="B70" i="17"/>
  <c r="B71" i="17"/>
  <c r="B72" i="17"/>
  <c r="B73" i="17"/>
  <c r="B74" i="17"/>
  <c r="B75" i="17"/>
  <c r="B76" i="17"/>
  <c r="B77" i="17"/>
  <c r="B78" i="17"/>
  <c r="B79" i="17"/>
  <c r="B80" i="17"/>
  <c r="B81" i="17"/>
  <c r="B82" i="17"/>
  <c r="B83" i="17"/>
  <c r="B9" i="17"/>
  <c r="B10" i="19"/>
  <c r="B11" i="19"/>
  <c r="B12" i="19"/>
  <c r="B13" i="19"/>
  <c r="B14" i="19"/>
  <c r="B15" i="19"/>
  <c r="B16" i="19"/>
  <c r="B17" i="19"/>
  <c r="B18" i="19"/>
  <c r="B19" i="19"/>
  <c r="B20" i="19"/>
  <c r="B21" i="19"/>
  <c r="B22" i="19"/>
  <c r="B23" i="19"/>
  <c r="B26" i="19"/>
  <c r="B27" i="19"/>
  <c r="B28" i="19"/>
  <c r="B29" i="19"/>
  <c r="B30" i="19"/>
  <c r="B31" i="19"/>
  <c r="B32" i="19"/>
  <c r="B33" i="19"/>
  <c r="B34" i="19"/>
  <c r="B35" i="19"/>
  <c r="B36" i="19"/>
  <c r="B37" i="19"/>
  <c r="B38" i="19"/>
  <c r="B39" i="19"/>
  <c r="B40" i="19"/>
  <c r="B41" i="19"/>
  <c r="B44" i="19"/>
  <c r="B45" i="19"/>
  <c r="B47" i="19"/>
  <c r="B48" i="19"/>
  <c r="B49" i="19"/>
  <c r="B50" i="19"/>
  <c r="B51" i="19"/>
  <c r="B52" i="19"/>
  <c r="B53" i="19"/>
  <c r="B54" i="19"/>
  <c r="B57" i="19"/>
  <c r="B58" i="19"/>
  <c r="B59" i="19"/>
  <c r="B60" i="19"/>
  <c r="B61" i="19"/>
  <c r="B62" i="19"/>
  <c r="B63" i="19"/>
  <c r="B64" i="19"/>
  <c r="B65" i="19"/>
  <c r="B66" i="19"/>
  <c r="B67" i="19"/>
  <c r="B68" i="19"/>
  <c r="B69" i="19"/>
  <c r="B70" i="19"/>
  <c r="B71" i="19"/>
  <c r="B72" i="19"/>
  <c r="B75" i="19"/>
  <c r="B76" i="19"/>
  <c r="B77" i="19"/>
  <c r="B78" i="19"/>
  <c r="B79" i="19"/>
  <c r="B80" i="19"/>
  <c r="B81" i="19"/>
  <c r="B82" i="19"/>
  <c r="B83" i="19"/>
  <c r="B84" i="19"/>
  <c r="B85" i="19"/>
  <c r="B86" i="19"/>
  <c r="B87" i="19"/>
  <c r="B88" i="19"/>
  <c r="B9" i="19"/>
  <c r="B10" i="16"/>
  <c r="B11" i="16"/>
  <c r="B12" i="16"/>
  <c r="B13" i="16"/>
  <c r="B14" i="16"/>
  <c r="B15" i="16"/>
  <c r="B16" i="16"/>
  <c r="B17" i="16"/>
  <c r="B18" i="16"/>
  <c r="B19" i="16"/>
  <c r="B20" i="16"/>
  <c r="B21" i="16"/>
  <c r="B22" i="16"/>
  <c r="B23" i="16"/>
  <c r="B26" i="16"/>
  <c r="B27" i="16"/>
  <c r="B28" i="16"/>
  <c r="B29" i="16"/>
  <c r="B30" i="16"/>
  <c r="B31" i="16"/>
  <c r="B32" i="16"/>
  <c r="B33" i="16"/>
  <c r="B34" i="16"/>
  <c r="B35" i="16"/>
  <c r="B36" i="16"/>
  <c r="B39" i="16"/>
  <c r="B40" i="16"/>
  <c r="B41" i="16"/>
  <c r="B42" i="16"/>
  <c r="B43" i="16"/>
  <c r="B44" i="16"/>
  <c r="B45" i="16"/>
  <c r="B46" i="16"/>
  <c r="B47" i="16"/>
  <c r="B48" i="16"/>
  <c r="B49" i="16"/>
  <c r="B50" i="16"/>
  <c r="B51" i="16"/>
  <c r="B52" i="16"/>
  <c r="B53" i="16"/>
  <c r="B54" i="16"/>
  <c r="B57" i="16"/>
  <c r="B58" i="16"/>
  <c r="B59" i="16"/>
  <c r="B60" i="16"/>
  <c r="B61" i="16"/>
  <c r="B62" i="16"/>
  <c r="B63" i="16"/>
  <c r="B64" i="16"/>
  <c r="B65" i="16"/>
  <c r="B66" i="16"/>
  <c r="B69" i="16"/>
  <c r="B70" i="16"/>
  <c r="B71" i="16"/>
  <c r="B72" i="16"/>
  <c r="B73" i="16"/>
  <c r="B74" i="16"/>
  <c r="B75" i="16"/>
  <c r="B76" i="16"/>
  <c r="B77" i="16"/>
  <c r="B78" i="16"/>
  <c r="B79" i="16"/>
  <c r="B80" i="16"/>
  <c r="B81" i="16"/>
  <c r="B82" i="16"/>
  <c r="B9" i="16"/>
  <c r="B10" i="9"/>
  <c r="B11" i="9"/>
  <c r="B12" i="9"/>
  <c r="B13" i="9"/>
  <c r="B14" i="9"/>
  <c r="B15" i="9"/>
  <c r="B16" i="9"/>
  <c r="B17" i="9"/>
  <c r="B18" i="9"/>
  <c r="B19" i="9"/>
  <c r="B20" i="9"/>
  <c r="B21" i="9"/>
  <c r="B22" i="9"/>
  <c r="B23" i="9"/>
  <c r="B26" i="9"/>
  <c r="B27" i="9"/>
  <c r="B30" i="9"/>
  <c r="B31" i="9"/>
  <c r="B32" i="9"/>
  <c r="B33" i="9"/>
  <c r="B34" i="9"/>
  <c r="B35" i="9"/>
  <c r="B36" i="9"/>
  <c r="B37" i="9"/>
  <c r="B38" i="9"/>
  <c r="B39" i="9"/>
  <c r="B40" i="9"/>
  <c r="B41" i="9"/>
  <c r="B44" i="9"/>
  <c r="B45" i="9"/>
  <c r="B46" i="9"/>
  <c r="B47" i="9"/>
  <c r="B48" i="9"/>
  <c r="B49" i="9"/>
  <c r="B50" i="9"/>
  <c r="B51" i="9"/>
  <c r="B52" i="9"/>
  <c r="B53" i="9"/>
  <c r="B56" i="9"/>
  <c r="B57" i="9"/>
  <c r="B58" i="9"/>
  <c r="B59" i="9"/>
  <c r="B60" i="9"/>
  <c r="B61" i="9"/>
  <c r="B62" i="9"/>
  <c r="B63" i="9"/>
  <c r="B64" i="9"/>
  <c r="B65" i="9"/>
  <c r="B66" i="9"/>
  <c r="B67" i="9"/>
  <c r="B68" i="9"/>
  <c r="B69" i="9"/>
  <c r="B70" i="9"/>
  <c r="B71" i="9"/>
  <c r="B74" i="9"/>
  <c r="B75" i="9"/>
  <c r="B76" i="9"/>
  <c r="B77" i="9"/>
  <c r="B78" i="9"/>
  <c r="B79" i="9"/>
  <c r="B80" i="9"/>
  <c r="B81" i="9"/>
  <c r="B82" i="9"/>
  <c r="B83" i="9"/>
  <c r="B84" i="9"/>
  <c r="B85" i="9"/>
  <c r="B86" i="9"/>
  <c r="B87" i="9"/>
  <c r="B9" i="9"/>
  <c r="B10" i="8"/>
  <c r="B11" i="8"/>
  <c r="B12" i="8"/>
  <c r="B13" i="8"/>
  <c r="B14" i="8"/>
  <c r="B15" i="8"/>
  <c r="B16" i="8"/>
  <c r="B17" i="8"/>
  <c r="B18" i="8"/>
  <c r="B19" i="8"/>
  <c r="B20" i="8"/>
  <c r="B21" i="8"/>
  <c r="B22" i="8"/>
  <c r="B23" i="8"/>
  <c r="B26" i="8"/>
  <c r="B27" i="8"/>
  <c r="B28" i="8"/>
  <c r="B29" i="8"/>
  <c r="B30" i="8"/>
  <c r="B31" i="8"/>
  <c r="B32" i="8"/>
  <c r="B33" i="8"/>
  <c r="B34" i="8"/>
  <c r="B35" i="8"/>
  <c r="B38" i="8"/>
  <c r="B39" i="8"/>
  <c r="B40" i="8"/>
  <c r="B41" i="8"/>
  <c r="B42" i="8"/>
  <c r="B43" i="8"/>
  <c r="B44" i="8"/>
  <c r="B45" i="8"/>
  <c r="B46" i="8"/>
  <c r="B47" i="8"/>
  <c r="B48" i="8"/>
  <c r="B49" i="8"/>
  <c r="B50" i="8"/>
  <c r="B51" i="8"/>
  <c r="B52" i="8"/>
  <c r="B53" i="8"/>
  <c r="B56" i="8"/>
  <c r="B57" i="8"/>
  <c r="B58" i="8"/>
  <c r="B59" i="8"/>
  <c r="B60" i="8"/>
  <c r="B61" i="8"/>
  <c r="B62" i="8"/>
  <c r="B63" i="8"/>
  <c r="B64" i="8"/>
  <c r="B65" i="8"/>
  <c r="B68" i="8"/>
  <c r="B69" i="8"/>
  <c r="B70" i="8"/>
  <c r="B71" i="8"/>
  <c r="B72" i="8"/>
  <c r="B73" i="8"/>
  <c r="B74" i="8"/>
  <c r="B75" i="8"/>
  <c r="B76" i="8"/>
  <c r="B77" i="8"/>
  <c r="B78" i="8"/>
  <c r="B79" i="8"/>
  <c r="B80" i="8"/>
  <c r="B81" i="8"/>
  <c r="B82" i="8"/>
  <c r="B83" i="8"/>
  <c r="B9" i="8"/>
  <c r="B10" i="7"/>
  <c r="B11" i="7"/>
  <c r="B12" i="7"/>
  <c r="B13" i="7"/>
  <c r="B14" i="7"/>
  <c r="B15" i="7"/>
  <c r="B16" i="7"/>
  <c r="B17" i="7"/>
  <c r="B18" i="7"/>
  <c r="B19" i="7"/>
  <c r="B20" i="7"/>
  <c r="B21" i="7"/>
  <c r="B22" i="7"/>
  <c r="B23" i="7"/>
  <c r="B26" i="7"/>
  <c r="B27" i="7"/>
  <c r="B28" i="7"/>
  <c r="B29" i="7"/>
  <c r="B30" i="7"/>
  <c r="B31" i="7"/>
  <c r="B32" i="7"/>
  <c r="B33" i="7"/>
  <c r="B34" i="7"/>
  <c r="B35" i="7"/>
  <c r="B36" i="7"/>
  <c r="B37" i="7"/>
  <c r="B38" i="7"/>
  <c r="B39" i="7"/>
  <c r="B40" i="7"/>
  <c r="B41" i="7"/>
  <c r="B44" i="7"/>
  <c r="B45" i="7"/>
  <c r="B47" i="7"/>
  <c r="B48" i="7"/>
  <c r="B49" i="7"/>
  <c r="B50" i="7"/>
  <c r="B51" i="7"/>
  <c r="B52" i="7"/>
  <c r="B53" i="7"/>
  <c r="B54" i="7"/>
  <c r="B57" i="7"/>
  <c r="B58" i="7"/>
  <c r="B59" i="7"/>
  <c r="B60" i="7"/>
  <c r="B61" i="7"/>
  <c r="B62" i="7"/>
  <c r="B63" i="7"/>
  <c r="B64" i="7"/>
  <c r="B65" i="7"/>
  <c r="B66" i="7"/>
  <c r="B67" i="7"/>
  <c r="B68" i="7"/>
  <c r="B69" i="7"/>
  <c r="B70" i="7"/>
  <c r="B71" i="7"/>
  <c r="B72" i="7"/>
  <c r="B75" i="7"/>
  <c r="B76" i="7"/>
  <c r="B77" i="7"/>
  <c r="B78" i="7"/>
  <c r="B79" i="7"/>
  <c r="B80" i="7"/>
  <c r="B81" i="7"/>
  <c r="B82" i="7"/>
  <c r="B83" i="7"/>
  <c r="B84" i="7"/>
  <c r="B85" i="7"/>
  <c r="B86" i="7"/>
  <c r="B87" i="7"/>
  <c r="B88" i="7"/>
  <c r="B9" i="7"/>
  <c r="B10" i="6"/>
  <c r="B11" i="6"/>
  <c r="B12" i="6"/>
  <c r="B13" i="6"/>
  <c r="B14" i="6"/>
  <c r="B15" i="6"/>
  <c r="B16" i="6"/>
  <c r="B17" i="6"/>
  <c r="B18" i="6"/>
  <c r="B19" i="6"/>
  <c r="B20" i="6"/>
  <c r="B21" i="6"/>
  <c r="B22" i="6"/>
  <c r="B23" i="6"/>
  <c r="B26" i="6"/>
  <c r="B27" i="6"/>
  <c r="B28" i="6"/>
  <c r="B29" i="6"/>
  <c r="B30" i="6"/>
  <c r="B31" i="6"/>
  <c r="B32" i="6"/>
  <c r="B33" i="6"/>
  <c r="B34" i="6"/>
  <c r="B35" i="6"/>
  <c r="B36" i="6"/>
  <c r="B39" i="6"/>
  <c r="B40" i="6"/>
  <c r="B41" i="6"/>
  <c r="B42" i="6"/>
  <c r="B43" i="6"/>
  <c r="B44" i="6"/>
  <c r="B45" i="6"/>
  <c r="B46" i="6"/>
  <c r="B47" i="6"/>
  <c r="B48" i="6"/>
  <c r="B49" i="6"/>
  <c r="B50" i="6"/>
  <c r="B51" i="6"/>
  <c r="B52" i="6"/>
  <c r="B53" i="6"/>
  <c r="B54" i="6"/>
  <c r="B57" i="6"/>
  <c r="B58" i="6"/>
  <c r="B59" i="6"/>
  <c r="B60" i="6"/>
  <c r="B61" i="6"/>
  <c r="B62" i="6"/>
  <c r="B63" i="6"/>
  <c r="B64" i="6"/>
  <c r="B65" i="6"/>
  <c r="B66" i="6"/>
  <c r="B69" i="6"/>
  <c r="B70" i="6"/>
  <c r="B71" i="6"/>
  <c r="B72" i="6"/>
  <c r="B73" i="6"/>
  <c r="B74" i="6"/>
  <c r="B75" i="6"/>
  <c r="B76" i="6"/>
  <c r="B77" i="6"/>
  <c r="B78" i="6"/>
  <c r="B79" i="6"/>
  <c r="B80" i="6"/>
  <c r="B81" i="6"/>
  <c r="B82" i="6"/>
  <c r="B9" i="6"/>
  <c r="F10" i="20" l="1"/>
  <c r="G10" i="20"/>
  <c r="H10" i="20"/>
  <c r="I10" i="20"/>
  <c r="F11" i="20"/>
  <c r="G11" i="20"/>
  <c r="H11" i="20"/>
  <c r="I11" i="20"/>
  <c r="F12" i="20"/>
  <c r="G12" i="20"/>
  <c r="H12" i="20"/>
  <c r="I12" i="20"/>
  <c r="F13" i="20"/>
  <c r="G13" i="20"/>
  <c r="H13" i="20"/>
  <c r="I13" i="20"/>
  <c r="F14" i="20"/>
  <c r="G14" i="20"/>
  <c r="H14" i="20"/>
  <c r="I14" i="20"/>
  <c r="F15" i="20"/>
  <c r="G15" i="20"/>
  <c r="H15" i="20"/>
  <c r="I15" i="20"/>
  <c r="F16" i="20"/>
  <c r="G16" i="20"/>
  <c r="H16" i="20"/>
  <c r="I16" i="20"/>
  <c r="F17" i="20"/>
  <c r="G17" i="20"/>
  <c r="H17" i="20"/>
  <c r="I17" i="20"/>
  <c r="F18" i="20"/>
  <c r="G18" i="20"/>
  <c r="H18" i="20"/>
  <c r="I18" i="20"/>
  <c r="F19" i="20"/>
  <c r="G19" i="20"/>
  <c r="H19" i="20"/>
  <c r="I19" i="20"/>
  <c r="F20" i="20"/>
  <c r="G20" i="20"/>
  <c r="H20" i="20"/>
  <c r="I20" i="20"/>
  <c r="F21" i="20"/>
  <c r="G21" i="20"/>
  <c r="H21" i="20"/>
  <c r="I21" i="20"/>
  <c r="F22" i="20"/>
  <c r="G22" i="20"/>
  <c r="H22" i="20"/>
  <c r="I22" i="20"/>
  <c r="F23" i="20"/>
  <c r="G23" i="20"/>
  <c r="H23" i="20"/>
  <c r="I23" i="20"/>
  <c r="F26" i="20"/>
  <c r="G26" i="20"/>
  <c r="H26" i="20"/>
  <c r="I26" i="20"/>
  <c r="F27" i="20"/>
  <c r="G27" i="20"/>
  <c r="H27" i="20"/>
  <c r="I27" i="20"/>
  <c r="F30" i="20"/>
  <c r="G30" i="20"/>
  <c r="H30" i="20"/>
  <c r="I30" i="20"/>
  <c r="F31" i="20"/>
  <c r="G31" i="20"/>
  <c r="H31" i="20"/>
  <c r="I31" i="20"/>
  <c r="F32" i="20"/>
  <c r="G32" i="20"/>
  <c r="H32" i="20"/>
  <c r="I32" i="20"/>
  <c r="F33" i="20"/>
  <c r="G33" i="20"/>
  <c r="H33" i="20"/>
  <c r="I33" i="20"/>
  <c r="F34" i="20"/>
  <c r="G34" i="20"/>
  <c r="H34" i="20"/>
  <c r="I34" i="20"/>
  <c r="F35" i="20"/>
  <c r="G35" i="20"/>
  <c r="H35" i="20"/>
  <c r="I35" i="20"/>
  <c r="F36" i="20"/>
  <c r="G36" i="20"/>
  <c r="H36" i="20"/>
  <c r="I36" i="20"/>
  <c r="F37" i="20"/>
  <c r="G37" i="20"/>
  <c r="H37" i="20"/>
  <c r="I37" i="20"/>
  <c r="F38" i="20"/>
  <c r="G38" i="20"/>
  <c r="H38" i="20"/>
  <c r="I38" i="20"/>
  <c r="F39" i="20"/>
  <c r="G39" i="20"/>
  <c r="H39" i="20"/>
  <c r="I39" i="20"/>
  <c r="F40" i="20"/>
  <c r="G40" i="20"/>
  <c r="H40" i="20"/>
  <c r="I40" i="20"/>
  <c r="F41" i="20"/>
  <c r="G41" i="20"/>
  <c r="H41" i="20"/>
  <c r="I41" i="20"/>
  <c r="F44" i="20"/>
  <c r="G44" i="20"/>
  <c r="H44" i="20"/>
  <c r="I44" i="20"/>
  <c r="F45" i="20"/>
  <c r="G45" i="20"/>
  <c r="H45" i="20"/>
  <c r="I45" i="20"/>
  <c r="F46" i="20"/>
  <c r="G46" i="20"/>
  <c r="H46" i="20"/>
  <c r="I46" i="20"/>
  <c r="F47" i="20"/>
  <c r="G47" i="20"/>
  <c r="H47" i="20"/>
  <c r="I47" i="20"/>
  <c r="F48" i="20"/>
  <c r="G48" i="20"/>
  <c r="H48" i="20"/>
  <c r="I48" i="20"/>
  <c r="F49" i="20"/>
  <c r="G49" i="20"/>
  <c r="H49" i="20"/>
  <c r="I49" i="20"/>
  <c r="F50" i="20"/>
  <c r="G50" i="20"/>
  <c r="H50" i="20"/>
  <c r="I50" i="20"/>
  <c r="F51" i="20"/>
  <c r="G51" i="20"/>
  <c r="H51" i="20"/>
  <c r="I51" i="20"/>
  <c r="F52" i="20"/>
  <c r="G52" i="20"/>
  <c r="H52" i="20"/>
  <c r="I52" i="20"/>
  <c r="F53" i="20"/>
  <c r="G53" i="20"/>
  <c r="H53" i="20"/>
  <c r="I53" i="20"/>
  <c r="F56" i="20"/>
  <c r="G56" i="20"/>
  <c r="H56" i="20"/>
  <c r="I56" i="20"/>
  <c r="F57" i="20"/>
  <c r="G57" i="20"/>
  <c r="H57" i="20"/>
  <c r="I57" i="20"/>
  <c r="F58" i="20"/>
  <c r="G58" i="20"/>
  <c r="H58" i="20"/>
  <c r="I58" i="20"/>
  <c r="F59" i="20"/>
  <c r="G59" i="20"/>
  <c r="H59" i="20"/>
  <c r="I59" i="20"/>
  <c r="F60" i="20"/>
  <c r="G60" i="20"/>
  <c r="H60" i="20"/>
  <c r="I60" i="20"/>
  <c r="F61" i="20"/>
  <c r="G61" i="20"/>
  <c r="H61" i="20"/>
  <c r="I61" i="20"/>
  <c r="F62" i="20"/>
  <c r="G62" i="20"/>
  <c r="H62" i="20"/>
  <c r="I62" i="20"/>
  <c r="F63" i="20"/>
  <c r="G63" i="20"/>
  <c r="H63" i="20"/>
  <c r="I63" i="20"/>
  <c r="F64" i="20"/>
  <c r="G64" i="20"/>
  <c r="H64" i="20"/>
  <c r="I64" i="20"/>
  <c r="F65" i="20"/>
  <c r="G65" i="20"/>
  <c r="H65" i="20"/>
  <c r="I65" i="20"/>
  <c r="F66" i="20"/>
  <c r="G66" i="20"/>
  <c r="H66" i="20"/>
  <c r="I66" i="20"/>
  <c r="F67" i="20"/>
  <c r="G67" i="20"/>
  <c r="H67" i="20"/>
  <c r="I67" i="20"/>
  <c r="F68" i="20"/>
  <c r="G68" i="20"/>
  <c r="H68" i="20"/>
  <c r="I68" i="20"/>
  <c r="F69" i="20"/>
  <c r="G69" i="20"/>
  <c r="H69" i="20"/>
  <c r="I69" i="20"/>
  <c r="F70" i="20"/>
  <c r="G70" i="20"/>
  <c r="H70" i="20"/>
  <c r="I70" i="20"/>
  <c r="F71" i="20"/>
  <c r="G71" i="20"/>
  <c r="H71" i="20"/>
  <c r="I71" i="20"/>
  <c r="F74" i="20"/>
  <c r="G74" i="20"/>
  <c r="H74" i="20"/>
  <c r="I74" i="20"/>
  <c r="F75" i="20"/>
  <c r="G75" i="20"/>
  <c r="H75" i="20"/>
  <c r="I75" i="20"/>
  <c r="F76" i="20"/>
  <c r="G76" i="20"/>
  <c r="H76" i="20"/>
  <c r="I76" i="20"/>
  <c r="F77" i="20"/>
  <c r="G77" i="20"/>
  <c r="H77" i="20"/>
  <c r="I77" i="20"/>
  <c r="F78" i="20"/>
  <c r="G78" i="20"/>
  <c r="H78" i="20"/>
  <c r="I78" i="20"/>
  <c r="F79" i="20"/>
  <c r="G79" i="20"/>
  <c r="H79" i="20"/>
  <c r="I79" i="20"/>
  <c r="F80" i="20"/>
  <c r="G80" i="20"/>
  <c r="H80" i="20"/>
  <c r="I80" i="20"/>
  <c r="F81" i="20"/>
  <c r="G81" i="20"/>
  <c r="H81" i="20"/>
  <c r="I81" i="20"/>
  <c r="F82" i="20"/>
  <c r="G82" i="20"/>
  <c r="H82" i="20"/>
  <c r="I82" i="20"/>
  <c r="F83" i="20"/>
  <c r="G83" i="20"/>
  <c r="H83" i="20"/>
  <c r="I83" i="20"/>
  <c r="F84" i="20"/>
  <c r="G84" i="20"/>
  <c r="H84" i="20"/>
  <c r="I84" i="20"/>
  <c r="F85" i="20"/>
  <c r="G85" i="20"/>
  <c r="H85" i="20"/>
  <c r="I85" i="20"/>
  <c r="F86" i="20"/>
  <c r="G86" i="20"/>
  <c r="H86" i="20"/>
  <c r="I86" i="20"/>
  <c r="F87" i="20"/>
  <c r="G87" i="20"/>
  <c r="H87" i="20"/>
  <c r="I87" i="20"/>
  <c r="I9" i="20"/>
  <c r="H9" i="20"/>
  <c r="G9" i="20"/>
  <c r="F9" i="20"/>
  <c r="F10" i="17"/>
  <c r="G10" i="17"/>
  <c r="H10" i="17"/>
  <c r="I10" i="17"/>
  <c r="F11" i="17"/>
  <c r="G11" i="17"/>
  <c r="H11" i="17"/>
  <c r="I11" i="17"/>
  <c r="F12" i="17"/>
  <c r="G12" i="17"/>
  <c r="H12" i="17"/>
  <c r="I12" i="17"/>
  <c r="F13" i="17"/>
  <c r="G13" i="17"/>
  <c r="H13" i="17"/>
  <c r="I13" i="17"/>
  <c r="F14" i="17"/>
  <c r="G14" i="17"/>
  <c r="H14" i="17"/>
  <c r="I14" i="17"/>
  <c r="F15" i="17"/>
  <c r="G15" i="17"/>
  <c r="H15" i="17"/>
  <c r="I15" i="17"/>
  <c r="F16" i="17"/>
  <c r="G16" i="17"/>
  <c r="H16" i="17"/>
  <c r="I16" i="17"/>
  <c r="F17" i="17"/>
  <c r="G17" i="17"/>
  <c r="H17" i="17"/>
  <c r="I17" i="17"/>
  <c r="F18" i="17"/>
  <c r="G18" i="17"/>
  <c r="H18" i="17"/>
  <c r="I18" i="17"/>
  <c r="F19" i="17"/>
  <c r="G19" i="17"/>
  <c r="H19" i="17"/>
  <c r="I19" i="17"/>
  <c r="F20" i="17"/>
  <c r="G20" i="17"/>
  <c r="H20" i="17"/>
  <c r="I20" i="17"/>
  <c r="F21" i="17"/>
  <c r="G21" i="17"/>
  <c r="H21" i="17"/>
  <c r="I21" i="17"/>
  <c r="F22" i="17"/>
  <c r="G22" i="17"/>
  <c r="H22" i="17"/>
  <c r="I22" i="17"/>
  <c r="F23" i="17"/>
  <c r="G23" i="17"/>
  <c r="H23" i="17"/>
  <c r="I23" i="17"/>
  <c r="F26" i="17"/>
  <c r="G26" i="17"/>
  <c r="H26" i="17"/>
  <c r="I26" i="17"/>
  <c r="F27" i="17"/>
  <c r="G27" i="17"/>
  <c r="H27" i="17"/>
  <c r="I27" i="17"/>
  <c r="F28" i="17"/>
  <c r="G28" i="17"/>
  <c r="H28" i="17"/>
  <c r="I28" i="17"/>
  <c r="F29" i="17"/>
  <c r="G29" i="17"/>
  <c r="H29" i="17"/>
  <c r="I29" i="17"/>
  <c r="F30" i="17"/>
  <c r="G30" i="17"/>
  <c r="H30" i="17"/>
  <c r="I30" i="17"/>
  <c r="F31" i="17"/>
  <c r="G31" i="17"/>
  <c r="H31" i="17"/>
  <c r="I31" i="17"/>
  <c r="F32" i="17"/>
  <c r="G32" i="17"/>
  <c r="H32" i="17"/>
  <c r="I32" i="17"/>
  <c r="F33" i="17"/>
  <c r="G33" i="17"/>
  <c r="H33" i="17"/>
  <c r="I33" i="17"/>
  <c r="F34" i="17"/>
  <c r="G34" i="17"/>
  <c r="H34" i="17"/>
  <c r="I34" i="17"/>
  <c r="F35" i="17"/>
  <c r="G35" i="17"/>
  <c r="H35" i="17"/>
  <c r="I35" i="17"/>
  <c r="F38" i="17"/>
  <c r="G38" i="17"/>
  <c r="H38" i="17"/>
  <c r="I38" i="17"/>
  <c r="F39" i="17"/>
  <c r="G39" i="17"/>
  <c r="H39" i="17"/>
  <c r="I39" i="17"/>
  <c r="F40" i="17"/>
  <c r="G40" i="17"/>
  <c r="H40" i="17"/>
  <c r="I40" i="17"/>
  <c r="F41" i="17"/>
  <c r="G41" i="17"/>
  <c r="H41" i="17"/>
  <c r="I41" i="17"/>
  <c r="F42" i="17"/>
  <c r="G42" i="17"/>
  <c r="H42" i="17"/>
  <c r="I42" i="17"/>
  <c r="F43" i="17"/>
  <c r="G43" i="17"/>
  <c r="H43" i="17"/>
  <c r="I43" i="17"/>
  <c r="F44" i="17"/>
  <c r="G44" i="17"/>
  <c r="H44" i="17"/>
  <c r="I44" i="17"/>
  <c r="F45" i="17"/>
  <c r="G45" i="17"/>
  <c r="H45" i="17"/>
  <c r="I45" i="17"/>
  <c r="F46" i="17"/>
  <c r="G46" i="17"/>
  <c r="H46" i="17"/>
  <c r="I46" i="17"/>
  <c r="F47" i="17"/>
  <c r="G47" i="17"/>
  <c r="H47" i="17"/>
  <c r="I47" i="17"/>
  <c r="F48" i="17"/>
  <c r="G48" i="17"/>
  <c r="H48" i="17"/>
  <c r="I48" i="17"/>
  <c r="F49" i="17"/>
  <c r="G49" i="17"/>
  <c r="H49" i="17"/>
  <c r="I49" i="17"/>
  <c r="F50" i="17"/>
  <c r="G50" i="17"/>
  <c r="H50" i="17"/>
  <c r="I50" i="17"/>
  <c r="F51" i="17"/>
  <c r="G51" i="17"/>
  <c r="H51" i="17"/>
  <c r="I51" i="17"/>
  <c r="F52" i="17"/>
  <c r="G52" i="17"/>
  <c r="H52" i="17"/>
  <c r="I52" i="17"/>
  <c r="F53" i="17"/>
  <c r="G53" i="17"/>
  <c r="H53" i="17"/>
  <c r="I53" i="17"/>
  <c r="F56" i="17"/>
  <c r="G56" i="17"/>
  <c r="H56" i="17"/>
  <c r="I56" i="17"/>
  <c r="F57" i="17"/>
  <c r="G57" i="17"/>
  <c r="H57" i="17"/>
  <c r="I57" i="17"/>
  <c r="F58" i="17"/>
  <c r="G58" i="17"/>
  <c r="H58" i="17"/>
  <c r="I58" i="17"/>
  <c r="F59" i="17"/>
  <c r="G59" i="17"/>
  <c r="H59" i="17"/>
  <c r="I59" i="17"/>
  <c r="F60" i="17"/>
  <c r="G60" i="17"/>
  <c r="H60" i="17"/>
  <c r="I60" i="17"/>
  <c r="F61" i="17"/>
  <c r="G61" i="17"/>
  <c r="H61" i="17"/>
  <c r="I61" i="17"/>
  <c r="F62" i="17"/>
  <c r="G62" i="17"/>
  <c r="H62" i="17"/>
  <c r="I62" i="17"/>
  <c r="F63" i="17"/>
  <c r="G63" i="17"/>
  <c r="H63" i="17"/>
  <c r="I63" i="17"/>
  <c r="F64" i="17"/>
  <c r="G64" i="17"/>
  <c r="H64" i="17"/>
  <c r="I64" i="17"/>
  <c r="F65" i="17"/>
  <c r="G65" i="17"/>
  <c r="H65" i="17"/>
  <c r="I65" i="17"/>
  <c r="F68" i="17"/>
  <c r="G68" i="17"/>
  <c r="H68" i="17"/>
  <c r="I68" i="17"/>
  <c r="F69" i="17"/>
  <c r="G69" i="17"/>
  <c r="H69" i="17"/>
  <c r="I69" i="17"/>
  <c r="F70" i="17"/>
  <c r="G70" i="17"/>
  <c r="H70" i="17"/>
  <c r="I70" i="17"/>
  <c r="F71" i="17"/>
  <c r="G71" i="17"/>
  <c r="H71" i="17"/>
  <c r="I71" i="17"/>
  <c r="F72" i="17"/>
  <c r="G72" i="17"/>
  <c r="H72" i="17"/>
  <c r="I72" i="17"/>
  <c r="F73" i="17"/>
  <c r="G73" i="17"/>
  <c r="H73" i="17"/>
  <c r="I73" i="17"/>
  <c r="F74" i="17"/>
  <c r="G74" i="17"/>
  <c r="H74" i="17"/>
  <c r="I74" i="17"/>
  <c r="F75" i="17"/>
  <c r="G75" i="17"/>
  <c r="H75" i="17"/>
  <c r="I75" i="17"/>
  <c r="F76" i="17"/>
  <c r="G76" i="17"/>
  <c r="H76" i="17"/>
  <c r="I76" i="17"/>
  <c r="F77" i="17"/>
  <c r="G77" i="17"/>
  <c r="H77" i="17"/>
  <c r="I77" i="17"/>
  <c r="F78" i="17"/>
  <c r="G78" i="17"/>
  <c r="H78" i="17"/>
  <c r="I78" i="17"/>
  <c r="F79" i="17"/>
  <c r="G79" i="17"/>
  <c r="H79" i="17"/>
  <c r="I79" i="17"/>
  <c r="F80" i="17"/>
  <c r="G80" i="17"/>
  <c r="H80" i="17"/>
  <c r="I80" i="17"/>
  <c r="F81" i="17"/>
  <c r="G81" i="17"/>
  <c r="H81" i="17"/>
  <c r="I81" i="17"/>
  <c r="F82" i="17"/>
  <c r="G82" i="17"/>
  <c r="H82" i="17"/>
  <c r="I82" i="17"/>
  <c r="F83" i="17"/>
  <c r="G83" i="17"/>
  <c r="H83" i="17"/>
  <c r="I83" i="17"/>
  <c r="I9" i="17"/>
  <c r="H9" i="17"/>
  <c r="G9" i="17"/>
  <c r="F9" i="17"/>
  <c r="F10" i="19"/>
  <c r="G10" i="19"/>
  <c r="H10" i="19"/>
  <c r="I10" i="19"/>
  <c r="F11" i="19"/>
  <c r="G11" i="19"/>
  <c r="H11" i="19"/>
  <c r="I11" i="19"/>
  <c r="F12" i="19"/>
  <c r="G12" i="19"/>
  <c r="H12" i="19"/>
  <c r="I12" i="19"/>
  <c r="F13" i="19"/>
  <c r="G13" i="19"/>
  <c r="H13" i="19"/>
  <c r="I13" i="19"/>
  <c r="F14" i="19"/>
  <c r="G14" i="19"/>
  <c r="H14" i="19"/>
  <c r="I14" i="19"/>
  <c r="F15" i="19"/>
  <c r="G15" i="19"/>
  <c r="H15" i="19"/>
  <c r="I15" i="19"/>
  <c r="F16" i="19"/>
  <c r="G16" i="19"/>
  <c r="H16" i="19"/>
  <c r="I16" i="19"/>
  <c r="F17" i="19"/>
  <c r="G17" i="19"/>
  <c r="H17" i="19"/>
  <c r="I17" i="19"/>
  <c r="F18" i="19"/>
  <c r="G18" i="19"/>
  <c r="H18" i="19"/>
  <c r="I18" i="19"/>
  <c r="F19" i="19"/>
  <c r="G19" i="19"/>
  <c r="H19" i="19"/>
  <c r="I19" i="19"/>
  <c r="F20" i="19"/>
  <c r="G20" i="19"/>
  <c r="H20" i="19"/>
  <c r="I20" i="19"/>
  <c r="F21" i="19"/>
  <c r="G21" i="19"/>
  <c r="H21" i="19"/>
  <c r="I21" i="19"/>
  <c r="F22" i="19"/>
  <c r="G22" i="19"/>
  <c r="H22" i="19"/>
  <c r="I22" i="19"/>
  <c r="F23" i="19"/>
  <c r="G23" i="19"/>
  <c r="H23" i="19"/>
  <c r="I23" i="19"/>
  <c r="F26" i="19"/>
  <c r="G26" i="19"/>
  <c r="H26" i="19"/>
  <c r="I26" i="19"/>
  <c r="F27" i="19"/>
  <c r="G27" i="19"/>
  <c r="H27" i="19"/>
  <c r="I27" i="19"/>
  <c r="F28" i="19"/>
  <c r="G28" i="19"/>
  <c r="H28" i="19"/>
  <c r="I28" i="19"/>
  <c r="F29" i="19"/>
  <c r="G29" i="19"/>
  <c r="H29" i="19"/>
  <c r="I29" i="19"/>
  <c r="F30" i="19"/>
  <c r="G30" i="19"/>
  <c r="H30" i="19"/>
  <c r="I30" i="19"/>
  <c r="F31" i="19"/>
  <c r="G31" i="19"/>
  <c r="H31" i="19"/>
  <c r="I31" i="19"/>
  <c r="F32" i="19"/>
  <c r="G32" i="19"/>
  <c r="H32" i="19"/>
  <c r="I32" i="19"/>
  <c r="F33" i="19"/>
  <c r="G33" i="19"/>
  <c r="H33" i="19"/>
  <c r="I33" i="19"/>
  <c r="F34" i="19"/>
  <c r="G34" i="19"/>
  <c r="H34" i="19"/>
  <c r="I34" i="19"/>
  <c r="F35" i="19"/>
  <c r="G35" i="19"/>
  <c r="H35" i="19"/>
  <c r="I35" i="19"/>
  <c r="F36" i="19"/>
  <c r="G36" i="19"/>
  <c r="H36" i="19"/>
  <c r="I36" i="19"/>
  <c r="F37" i="19"/>
  <c r="G37" i="19"/>
  <c r="H37" i="19"/>
  <c r="I37" i="19"/>
  <c r="F38" i="19"/>
  <c r="G38" i="19"/>
  <c r="H38" i="19"/>
  <c r="I38" i="19"/>
  <c r="F39" i="19"/>
  <c r="G39" i="19"/>
  <c r="H39" i="19"/>
  <c r="I39" i="19"/>
  <c r="F40" i="19"/>
  <c r="G40" i="19"/>
  <c r="H40" i="19"/>
  <c r="I40" i="19"/>
  <c r="F41" i="19"/>
  <c r="G41" i="19"/>
  <c r="H41" i="19"/>
  <c r="I41" i="19"/>
  <c r="F44" i="19"/>
  <c r="G44" i="19"/>
  <c r="H44" i="19"/>
  <c r="I44" i="19"/>
  <c r="F45" i="19"/>
  <c r="G45" i="19"/>
  <c r="H45" i="19"/>
  <c r="I45" i="19"/>
  <c r="F47" i="19"/>
  <c r="G47" i="19"/>
  <c r="H47" i="19"/>
  <c r="I47" i="19"/>
  <c r="F48" i="19"/>
  <c r="G48" i="19"/>
  <c r="H48" i="19"/>
  <c r="I48" i="19"/>
  <c r="F49" i="19"/>
  <c r="G49" i="19"/>
  <c r="H49" i="19"/>
  <c r="I49" i="19"/>
  <c r="F50" i="19"/>
  <c r="G50" i="19"/>
  <c r="H50" i="19"/>
  <c r="I50" i="19"/>
  <c r="F51" i="19"/>
  <c r="G51" i="19"/>
  <c r="H51" i="19"/>
  <c r="I51" i="19"/>
  <c r="F52" i="19"/>
  <c r="G52" i="19"/>
  <c r="H52" i="19"/>
  <c r="I52" i="19"/>
  <c r="F53" i="19"/>
  <c r="G53" i="19"/>
  <c r="H53" i="19"/>
  <c r="I53" i="19"/>
  <c r="F54" i="19"/>
  <c r="G54" i="19"/>
  <c r="H54" i="19"/>
  <c r="I54" i="19"/>
  <c r="F57" i="19"/>
  <c r="G57" i="19"/>
  <c r="H57" i="19"/>
  <c r="I57" i="19"/>
  <c r="F58" i="19"/>
  <c r="G58" i="19"/>
  <c r="H58" i="19"/>
  <c r="I58" i="19"/>
  <c r="F59" i="19"/>
  <c r="G59" i="19"/>
  <c r="H59" i="19"/>
  <c r="I59" i="19"/>
  <c r="F60" i="19"/>
  <c r="G60" i="19"/>
  <c r="H60" i="19"/>
  <c r="I60" i="19"/>
  <c r="F61" i="19"/>
  <c r="G61" i="19"/>
  <c r="H61" i="19"/>
  <c r="I61" i="19"/>
  <c r="F62" i="19"/>
  <c r="G62" i="19"/>
  <c r="H62" i="19"/>
  <c r="I62" i="19"/>
  <c r="F63" i="19"/>
  <c r="G63" i="19"/>
  <c r="H63" i="19"/>
  <c r="I63" i="19"/>
  <c r="F64" i="19"/>
  <c r="G64" i="19"/>
  <c r="H64" i="19"/>
  <c r="I64" i="19"/>
  <c r="F65" i="19"/>
  <c r="G65" i="19"/>
  <c r="H65" i="19"/>
  <c r="I65" i="19"/>
  <c r="F66" i="19"/>
  <c r="G66" i="19"/>
  <c r="H66" i="19"/>
  <c r="I66" i="19"/>
  <c r="F67" i="19"/>
  <c r="G67" i="19"/>
  <c r="H67" i="19"/>
  <c r="I67" i="19"/>
  <c r="F68" i="19"/>
  <c r="G68" i="19"/>
  <c r="H68" i="19"/>
  <c r="I68" i="19"/>
  <c r="F69" i="19"/>
  <c r="G69" i="19"/>
  <c r="H69" i="19"/>
  <c r="I69" i="19"/>
  <c r="F70" i="19"/>
  <c r="G70" i="19"/>
  <c r="H70" i="19"/>
  <c r="I70" i="19"/>
  <c r="F71" i="19"/>
  <c r="G71" i="19"/>
  <c r="H71" i="19"/>
  <c r="I71" i="19"/>
  <c r="F72" i="19"/>
  <c r="G72" i="19"/>
  <c r="H72" i="19"/>
  <c r="I72" i="19"/>
  <c r="F75" i="19"/>
  <c r="G75" i="19"/>
  <c r="H75" i="19"/>
  <c r="I75" i="19"/>
  <c r="F76" i="19"/>
  <c r="G76" i="19"/>
  <c r="H76" i="19"/>
  <c r="I76" i="19"/>
  <c r="F77" i="19"/>
  <c r="G77" i="19"/>
  <c r="H77" i="19"/>
  <c r="I77" i="19"/>
  <c r="F78" i="19"/>
  <c r="G78" i="19"/>
  <c r="H78" i="19"/>
  <c r="I78" i="19"/>
  <c r="F79" i="19"/>
  <c r="G79" i="19"/>
  <c r="H79" i="19"/>
  <c r="I79" i="19"/>
  <c r="F80" i="19"/>
  <c r="G80" i="19"/>
  <c r="H80" i="19"/>
  <c r="I80" i="19"/>
  <c r="F81" i="19"/>
  <c r="G81" i="19"/>
  <c r="H81" i="19"/>
  <c r="I81" i="19"/>
  <c r="F82" i="19"/>
  <c r="G82" i="19"/>
  <c r="H82" i="19"/>
  <c r="I82" i="19"/>
  <c r="F83" i="19"/>
  <c r="G83" i="19"/>
  <c r="H83" i="19"/>
  <c r="I83" i="19"/>
  <c r="F84" i="19"/>
  <c r="G84" i="19"/>
  <c r="H84" i="19"/>
  <c r="I84" i="19"/>
  <c r="F85" i="19"/>
  <c r="G85" i="19"/>
  <c r="H85" i="19"/>
  <c r="I85" i="19"/>
  <c r="F86" i="19"/>
  <c r="G86" i="19"/>
  <c r="H86" i="19"/>
  <c r="I86" i="19"/>
  <c r="F87" i="19"/>
  <c r="G87" i="19"/>
  <c r="H87" i="19"/>
  <c r="I87" i="19"/>
  <c r="F88" i="19"/>
  <c r="G88" i="19"/>
  <c r="H88" i="19"/>
  <c r="I88" i="19"/>
  <c r="I9" i="19"/>
  <c r="H9" i="19"/>
  <c r="G9" i="19"/>
  <c r="F9" i="19"/>
  <c r="F10" i="16"/>
  <c r="G10" i="16"/>
  <c r="H10" i="16"/>
  <c r="I10" i="16"/>
  <c r="F11" i="16"/>
  <c r="G11" i="16"/>
  <c r="H11" i="16"/>
  <c r="I11" i="16"/>
  <c r="F12" i="16"/>
  <c r="G12" i="16"/>
  <c r="H12" i="16"/>
  <c r="I12" i="16"/>
  <c r="F13" i="16"/>
  <c r="G13" i="16"/>
  <c r="H13" i="16"/>
  <c r="I13" i="16"/>
  <c r="F14" i="16"/>
  <c r="G14" i="16"/>
  <c r="H14" i="16"/>
  <c r="I14" i="16"/>
  <c r="F15" i="16"/>
  <c r="G15" i="16"/>
  <c r="H15" i="16"/>
  <c r="I15" i="16"/>
  <c r="F16" i="16"/>
  <c r="G16" i="16"/>
  <c r="H16" i="16"/>
  <c r="I16" i="16"/>
  <c r="F17" i="16"/>
  <c r="G17" i="16"/>
  <c r="H17" i="16"/>
  <c r="I17" i="16"/>
  <c r="F18" i="16"/>
  <c r="G18" i="16"/>
  <c r="H18" i="16"/>
  <c r="I18" i="16"/>
  <c r="F19" i="16"/>
  <c r="G19" i="16"/>
  <c r="H19" i="16"/>
  <c r="I19" i="16"/>
  <c r="F20" i="16"/>
  <c r="G20" i="16"/>
  <c r="H20" i="16"/>
  <c r="I20" i="16"/>
  <c r="F21" i="16"/>
  <c r="G21" i="16"/>
  <c r="H21" i="16"/>
  <c r="I21" i="16"/>
  <c r="F22" i="16"/>
  <c r="G22" i="16"/>
  <c r="H22" i="16"/>
  <c r="I22" i="16"/>
  <c r="F23" i="16"/>
  <c r="G23" i="16"/>
  <c r="H23" i="16"/>
  <c r="I23" i="16"/>
  <c r="F26" i="16"/>
  <c r="G26" i="16"/>
  <c r="H26" i="16"/>
  <c r="I26" i="16"/>
  <c r="F27" i="16"/>
  <c r="G27" i="16"/>
  <c r="H27" i="16"/>
  <c r="I27" i="16"/>
  <c r="F28" i="16"/>
  <c r="G28" i="16"/>
  <c r="H28" i="16"/>
  <c r="I28" i="16"/>
  <c r="F29" i="16"/>
  <c r="G29" i="16"/>
  <c r="H29" i="16"/>
  <c r="I29" i="16"/>
  <c r="F30" i="16"/>
  <c r="G30" i="16"/>
  <c r="H30" i="16"/>
  <c r="I30" i="16"/>
  <c r="F31" i="16"/>
  <c r="G31" i="16"/>
  <c r="H31" i="16"/>
  <c r="I31" i="16"/>
  <c r="F32" i="16"/>
  <c r="G32" i="16"/>
  <c r="H32" i="16"/>
  <c r="I32" i="16"/>
  <c r="F33" i="16"/>
  <c r="G33" i="16"/>
  <c r="H33" i="16"/>
  <c r="I33" i="16"/>
  <c r="F34" i="16"/>
  <c r="G34" i="16"/>
  <c r="H34" i="16"/>
  <c r="I34" i="16"/>
  <c r="F35" i="16"/>
  <c r="G35" i="16"/>
  <c r="H35" i="16"/>
  <c r="I35" i="16"/>
  <c r="F36" i="16"/>
  <c r="G36" i="16"/>
  <c r="H36" i="16"/>
  <c r="I36" i="16"/>
  <c r="F39" i="16"/>
  <c r="G39" i="16"/>
  <c r="H39" i="16"/>
  <c r="I39" i="16"/>
  <c r="F40" i="16"/>
  <c r="G40" i="16"/>
  <c r="H40" i="16"/>
  <c r="I40" i="16"/>
  <c r="F41" i="16"/>
  <c r="G41" i="16"/>
  <c r="H41" i="16"/>
  <c r="I41" i="16"/>
  <c r="F42" i="16"/>
  <c r="G42" i="16"/>
  <c r="H42" i="16"/>
  <c r="I42" i="16"/>
  <c r="F43" i="16"/>
  <c r="G43" i="16"/>
  <c r="H43" i="16"/>
  <c r="I43" i="16"/>
  <c r="F44" i="16"/>
  <c r="G44" i="16"/>
  <c r="H44" i="16"/>
  <c r="I44" i="16"/>
  <c r="F45" i="16"/>
  <c r="G45" i="16"/>
  <c r="H45" i="16"/>
  <c r="I45" i="16"/>
  <c r="F46" i="16"/>
  <c r="G46" i="16"/>
  <c r="H46" i="16"/>
  <c r="I46" i="16"/>
  <c r="F47" i="16"/>
  <c r="G47" i="16"/>
  <c r="H47" i="16"/>
  <c r="I47" i="16"/>
  <c r="F48" i="16"/>
  <c r="G48" i="16"/>
  <c r="H48" i="16"/>
  <c r="I48" i="16"/>
  <c r="F49" i="16"/>
  <c r="G49" i="16"/>
  <c r="H49" i="16"/>
  <c r="I49" i="16"/>
  <c r="F50" i="16"/>
  <c r="G50" i="16"/>
  <c r="H50" i="16"/>
  <c r="I50" i="16"/>
  <c r="F51" i="16"/>
  <c r="G51" i="16"/>
  <c r="H51" i="16"/>
  <c r="I51" i="16"/>
  <c r="F52" i="16"/>
  <c r="G52" i="16"/>
  <c r="H52" i="16"/>
  <c r="I52" i="16"/>
  <c r="F53" i="16"/>
  <c r="G53" i="16"/>
  <c r="H53" i="16"/>
  <c r="I53" i="16"/>
  <c r="F54" i="16"/>
  <c r="G54" i="16"/>
  <c r="H54" i="16"/>
  <c r="I54" i="16"/>
  <c r="F57" i="16"/>
  <c r="G57" i="16"/>
  <c r="H57" i="16"/>
  <c r="I57" i="16"/>
  <c r="F58" i="16"/>
  <c r="G58" i="16"/>
  <c r="H58" i="16"/>
  <c r="I58" i="16"/>
  <c r="F59" i="16"/>
  <c r="G59" i="16"/>
  <c r="H59" i="16"/>
  <c r="I59" i="16"/>
  <c r="F60" i="16"/>
  <c r="G60" i="16"/>
  <c r="H60" i="16"/>
  <c r="I60" i="16"/>
  <c r="F61" i="16"/>
  <c r="G61" i="16"/>
  <c r="H61" i="16"/>
  <c r="I61" i="16"/>
  <c r="F62" i="16"/>
  <c r="G62" i="16"/>
  <c r="H62" i="16"/>
  <c r="I62" i="16"/>
  <c r="F63" i="16"/>
  <c r="G63" i="16"/>
  <c r="H63" i="16"/>
  <c r="I63" i="16"/>
  <c r="F64" i="16"/>
  <c r="G64" i="16"/>
  <c r="H64" i="16"/>
  <c r="I64" i="16"/>
  <c r="F65" i="16"/>
  <c r="G65" i="16"/>
  <c r="H65" i="16"/>
  <c r="I65" i="16"/>
  <c r="F66" i="16"/>
  <c r="G66" i="16"/>
  <c r="H66" i="16"/>
  <c r="I66" i="16"/>
  <c r="F69" i="16"/>
  <c r="G69" i="16"/>
  <c r="H69" i="16"/>
  <c r="I69" i="16"/>
  <c r="F70" i="16"/>
  <c r="G70" i="16"/>
  <c r="H70" i="16"/>
  <c r="I70" i="16"/>
  <c r="F71" i="16"/>
  <c r="G71" i="16"/>
  <c r="H71" i="16"/>
  <c r="I71" i="16"/>
  <c r="F72" i="16"/>
  <c r="G72" i="16"/>
  <c r="H72" i="16"/>
  <c r="I72" i="16"/>
  <c r="F73" i="16"/>
  <c r="G73" i="16"/>
  <c r="H73" i="16"/>
  <c r="I73" i="16"/>
  <c r="F74" i="16"/>
  <c r="G74" i="16"/>
  <c r="H74" i="16"/>
  <c r="I74" i="16"/>
  <c r="F75" i="16"/>
  <c r="G75" i="16"/>
  <c r="H75" i="16"/>
  <c r="I75" i="16"/>
  <c r="F76" i="16"/>
  <c r="G76" i="16"/>
  <c r="H76" i="16"/>
  <c r="I76" i="16"/>
  <c r="F77" i="16"/>
  <c r="G77" i="16"/>
  <c r="H77" i="16"/>
  <c r="I77" i="16"/>
  <c r="F78" i="16"/>
  <c r="G78" i="16"/>
  <c r="H78" i="16"/>
  <c r="I78" i="16"/>
  <c r="F79" i="16"/>
  <c r="G79" i="16"/>
  <c r="H79" i="16"/>
  <c r="I79" i="16"/>
  <c r="F80" i="16"/>
  <c r="G80" i="16"/>
  <c r="H80" i="16"/>
  <c r="I80" i="16"/>
  <c r="F81" i="16"/>
  <c r="G81" i="16"/>
  <c r="H81" i="16"/>
  <c r="I81" i="16"/>
  <c r="F82" i="16"/>
  <c r="G82" i="16"/>
  <c r="H82" i="16"/>
  <c r="I82" i="16"/>
  <c r="I9" i="16"/>
  <c r="H9" i="16"/>
  <c r="G9" i="16"/>
  <c r="F9" i="16"/>
  <c r="F10" i="9"/>
  <c r="G10" i="9"/>
  <c r="H10" i="9"/>
  <c r="I10" i="9"/>
  <c r="F11" i="9"/>
  <c r="G11" i="9"/>
  <c r="H11" i="9"/>
  <c r="I11" i="9"/>
  <c r="F12" i="9"/>
  <c r="G12" i="9"/>
  <c r="H12" i="9"/>
  <c r="I12" i="9"/>
  <c r="F13" i="9"/>
  <c r="G13" i="9"/>
  <c r="H13" i="9"/>
  <c r="I13" i="9"/>
  <c r="F14" i="9"/>
  <c r="G14" i="9"/>
  <c r="H14" i="9"/>
  <c r="I14" i="9"/>
  <c r="F15" i="9"/>
  <c r="G15" i="9"/>
  <c r="H15" i="9"/>
  <c r="I15" i="9"/>
  <c r="F16" i="9"/>
  <c r="G16" i="9"/>
  <c r="H16" i="9"/>
  <c r="I16" i="9"/>
  <c r="F17" i="9"/>
  <c r="G17" i="9"/>
  <c r="H17" i="9"/>
  <c r="I17" i="9"/>
  <c r="F18" i="9"/>
  <c r="G18" i="9"/>
  <c r="H18" i="9"/>
  <c r="I18" i="9"/>
  <c r="F19" i="9"/>
  <c r="G19" i="9"/>
  <c r="H19" i="9"/>
  <c r="I19" i="9"/>
  <c r="F20" i="9"/>
  <c r="G20" i="9"/>
  <c r="H20" i="9"/>
  <c r="I20" i="9"/>
  <c r="F21" i="9"/>
  <c r="G21" i="9"/>
  <c r="H21" i="9"/>
  <c r="I21" i="9"/>
  <c r="F22" i="9"/>
  <c r="G22" i="9"/>
  <c r="H22" i="9"/>
  <c r="I22" i="9"/>
  <c r="F23" i="9"/>
  <c r="G23" i="9"/>
  <c r="H23" i="9"/>
  <c r="I23" i="9"/>
  <c r="F26" i="9"/>
  <c r="G26" i="9"/>
  <c r="H26" i="9"/>
  <c r="I26" i="9"/>
  <c r="F27" i="9"/>
  <c r="G27" i="9"/>
  <c r="H27" i="9"/>
  <c r="I27" i="9"/>
  <c r="F30" i="9"/>
  <c r="G30" i="9"/>
  <c r="H30" i="9"/>
  <c r="I30" i="9"/>
  <c r="F31" i="9"/>
  <c r="G31" i="9"/>
  <c r="H31" i="9"/>
  <c r="I31" i="9"/>
  <c r="F32" i="9"/>
  <c r="G32" i="9"/>
  <c r="H32" i="9"/>
  <c r="I32" i="9"/>
  <c r="F33" i="9"/>
  <c r="G33" i="9"/>
  <c r="H33" i="9"/>
  <c r="I33" i="9"/>
  <c r="F34" i="9"/>
  <c r="G34" i="9"/>
  <c r="H34" i="9"/>
  <c r="I34" i="9"/>
  <c r="F35" i="9"/>
  <c r="G35" i="9"/>
  <c r="H35" i="9"/>
  <c r="I35" i="9"/>
  <c r="F36" i="9"/>
  <c r="G36" i="9"/>
  <c r="H36" i="9"/>
  <c r="I36" i="9"/>
  <c r="F37" i="9"/>
  <c r="G37" i="9"/>
  <c r="H37" i="9"/>
  <c r="I37" i="9"/>
  <c r="F38" i="9"/>
  <c r="G38" i="9"/>
  <c r="H38" i="9"/>
  <c r="I38" i="9"/>
  <c r="F39" i="9"/>
  <c r="G39" i="9"/>
  <c r="H39" i="9"/>
  <c r="I39" i="9"/>
  <c r="F40" i="9"/>
  <c r="G40" i="9"/>
  <c r="H40" i="9"/>
  <c r="I40" i="9"/>
  <c r="F41" i="9"/>
  <c r="G41" i="9"/>
  <c r="H41" i="9"/>
  <c r="I41" i="9"/>
  <c r="F44" i="9"/>
  <c r="G44" i="9"/>
  <c r="H44" i="9"/>
  <c r="I44" i="9"/>
  <c r="F45" i="9"/>
  <c r="G45" i="9"/>
  <c r="H45" i="9"/>
  <c r="I45" i="9"/>
  <c r="F46" i="9"/>
  <c r="G46" i="9"/>
  <c r="H46" i="9"/>
  <c r="I46" i="9"/>
  <c r="F47" i="9"/>
  <c r="G47" i="9"/>
  <c r="H47" i="9"/>
  <c r="I47" i="9"/>
  <c r="F48" i="9"/>
  <c r="G48" i="9"/>
  <c r="H48" i="9"/>
  <c r="I48" i="9"/>
  <c r="F49" i="9"/>
  <c r="G49" i="9"/>
  <c r="H49" i="9"/>
  <c r="I49" i="9"/>
  <c r="F50" i="9"/>
  <c r="G50" i="9"/>
  <c r="H50" i="9"/>
  <c r="I50" i="9"/>
  <c r="F51" i="9"/>
  <c r="G51" i="9"/>
  <c r="H51" i="9"/>
  <c r="I51" i="9"/>
  <c r="F52" i="9"/>
  <c r="G52" i="9"/>
  <c r="H52" i="9"/>
  <c r="I52" i="9"/>
  <c r="F53" i="9"/>
  <c r="G53" i="9"/>
  <c r="H53" i="9"/>
  <c r="I53" i="9"/>
  <c r="F56" i="9"/>
  <c r="G56" i="9"/>
  <c r="H56" i="9"/>
  <c r="I56" i="9"/>
  <c r="F57" i="9"/>
  <c r="G57" i="9"/>
  <c r="H57" i="9"/>
  <c r="I57" i="9"/>
  <c r="F58" i="9"/>
  <c r="G58" i="9"/>
  <c r="H58" i="9"/>
  <c r="I58" i="9"/>
  <c r="F59" i="9"/>
  <c r="G59" i="9"/>
  <c r="H59" i="9"/>
  <c r="I59" i="9"/>
  <c r="F60" i="9"/>
  <c r="G60" i="9"/>
  <c r="H60" i="9"/>
  <c r="I60" i="9"/>
  <c r="F61" i="9"/>
  <c r="G61" i="9"/>
  <c r="H61" i="9"/>
  <c r="I61" i="9"/>
  <c r="F62" i="9"/>
  <c r="G62" i="9"/>
  <c r="H62" i="9"/>
  <c r="I62" i="9"/>
  <c r="F63" i="9"/>
  <c r="G63" i="9"/>
  <c r="H63" i="9"/>
  <c r="I63" i="9"/>
  <c r="F64" i="9"/>
  <c r="G64" i="9"/>
  <c r="H64" i="9"/>
  <c r="I64" i="9"/>
  <c r="F65" i="9"/>
  <c r="G65" i="9"/>
  <c r="H65" i="9"/>
  <c r="I65" i="9"/>
  <c r="F66" i="9"/>
  <c r="G66" i="9"/>
  <c r="H66" i="9"/>
  <c r="I66" i="9"/>
  <c r="F67" i="9"/>
  <c r="G67" i="9"/>
  <c r="H67" i="9"/>
  <c r="I67" i="9"/>
  <c r="F68" i="9"/>
  <c r="G68" i="9"/>
  <c r="H68" i="9"/>
  <c r="I68" i="9"/>
  <c r="F69" i="9"/>
  <c r="G69" i="9"/>
  <c r="H69" i="9"/>
  <c r="I69" i="9"/>
  <c r="F70" i="9"/>
  <c r="G70" i="9"/>
  <c r="H70" i="9"/>
  <c r="I70" i="9"/>
  <c r="F71" i="9"/>
  <c r="G71" i="9"/>
  <c r="H71" i="9"/>
  <c r="I71" i="9"/>
  <c r="F74" i="9"/>
  <c r="G74" i="9"/>
  <c r="H74" i="9"/>
  <c r="I74" i="9"/>
  <c r="F75" i="9"/>
  <c r="G75" i="9"/>
  <c r="H75" i="9"/>
  <c r="I75" i="9"/>
  <c r="F76" i="9"/>
  <c r="G76" i="9"/>
  <c r="H76" i="9"/>
  <c r="I76" i="9"/>
  <c r="F77" i="9"/>
  <c r="G77" i="9"/>
  <c r="H77" i="9"/>
  <c r="I77" i="9"/>
  <c r="F78" i="9"/>
  <c r="G78" i="9"/>
  <c r="H78" i="9"/>
  <c r="I78" i="9"/>
  <c r="F79" i="9"/>
  <c r="G79" i="9"/>
  <c r="H79" i="9"/>
  <c r="I79" i="9"/>
  <c r="F80" i="9"/>
  <c r="G80" i="9"/>
  <c r="H80" i="9"/>
  <c r="I80" i="9"/>
  <c r="F81" i="9"/>
  <c r="G81" i="9"/>
  <c r="H81" i="9"/>
  <c r="I81" i="9"/>
  <c r="F82" i="9"/>
  <c r="G82" i="9"/>
  <c r="H82" i="9"/>
  <c r="I82" i="9"/>
  <c r="F83" i="9"/>
  <c r="G83" i="9"/>
  <c r="H83" i="9"/>
  <c r="I83" i="9"/>
  <c r="F84" i="9"/>
  <c r="G84" i="9"/>
  <c r="H84" i="9"/>
  <c r="I84" i="9"/>
  <c r="F85" i="9"/>
  <c r="G85" i="9"/>
  <c r="H85" i="9"/>
  <c r="I85" i="9"/>
  <c r="F86" i="9"/>
  <c r="G86" i="9"/>
  <c r="H86" i="9"/>
  <c r="I86" i="9"/>
  <c r="F87" i="9"/>
  <c r="G87" i="9"/>
  <c r="H87" i="9"/>
  <c r="I87" i="9"/>
  <c r="I9" i="9"/>
  <c r="H9" i="9"/>
  <c r="G9" i="9"/>
  <c r="F9" i="9"/>
  <c r="G86" i="4"/>
  <c r="H86" i="4"/>
  <c r="I86" i="4"/>
  <c r="F86" i="4"/>
  <c r="G70" i="4"/>
  <c r="H70" i="4"/>
  <c r="I70" i="4"/>
  <c r="F70" i="4"/>
  <c r="G52" i="4"/>
  <c r="H52" i="4"/>
  <c r="I52" i="4"/>
  <c r="F52" i="4"/>
  <c r="G40" i="4"/>
  <c r="H40" i="4"/>
  <c r="I40" i="4"/>
  <c r="F40" i="4"/>
  <c r="I24" i="4"/>
  <c r="G24" i="4"/>
  <c r="H24" i="4"/>
  <c r="F24" i="4"/>
  <c r="G84" i="3"/>
  <c r="H84" i="3"/>
  <c r="I84" i="3"/>
  <c r="F84" i="3"/>
  <c r="G66" i="3"/>
  <c r="H66" i="3"/>
  <c r="I66" i="3"/>
  <c r="F66" i="3"/>
  <c r="G54" i="3"/>
  <c r="H54" i="3"/>
  <c r="I54" i="3"/>
  <c r="F54" i="3"/>
  <c r="G36" i="3"/>
  <c r="H36" i="3"/>
  <c r="I36" i="3"/>
  <c r="F36" i="3"/>
  <c r="G24" i="3"/>
  <c r="H24" i="3"/>
  <c r="H85" i="3" s="1"/>
  <c r="I24" i="3"/>
  <c r="F24" i="3"/>
  <c r="F26" i="8"/>
  <c r="G26" i="8"/>
  <c r="H26" i="8"/>
  <c r="I26" i="8"/>
  <c r="F27" i="8"/>
  <c r="G27" i="8"/>
  <c r="H27" i="8"/>
  <c r="I27" i="8"/>
  <c r="F28" i="8"/>
  <c r="G28" i="8"/>
  <c r="H28" i="8"/>
  <c r="I28" i="8"/>
  <c r="F29" i="8"/>
  <c r="G29" i="8"/>
  <c r="H29" i="8"/>
  <c r="I29" i="8"/>
  <c r="F30" i="8"/>
  <c r="G30" i="8"/>
  <c r="H30" i="8"/>
  <c r="I30" i="8"/>
  <c r="F31" i="8"/>
  <c r="G31" i="8"/>
  <c r="H31" i="8"/>
  <c r="I31" i="8"/>
  <c r="F32" i="8"/>
  <c r="G32" i="8"/>
  <c r="H32" i="8"/>
  <c r="I32" i="8"/>
  <c r="F33" i="8"/>
  <c r="G33" i="8"/>
  <c r="H33" i="8"/>
  <c r="I33" i="8"/>
  <c r="F34" i="8"/>
  <c r="G34" i="8"/>
  <c r="H34" i="8"/>
  <c r="I34" i="8"/>
  <c r="F35" i="8"/>
  <c r="G35" i="8"/>
  <c r="H35" i="8"/>
  <c r="I35" i="8"/>
  <c r="F38" i="8"/>
  <c r="G38" i="8"/>
  <c r="H38" i="8"/>
  <c r="I38" i="8"/>
  <c r="F39" i="8"/>
  <c r="G39" i="8"/>
  <c r="H39" i="8"/>
  <c r="I39" i="8"/>
  <c r="F40" i="8"/>
  <c r="G40" i="8"/>
  <c r="H40" i="8"/>
  <c r="I40" i="8"/>
  <c r="F41" i="8"/>
  <c r="G41" i="8"/>
  <c r="H41" i="8"/>
  <c r="I41" i="8"/>
  <c r="F42" i="8"/>
  <c r="G42" i="8"/>
  <c r="H42" i="8"/>
  <c r="I42" i="8"/>
  <c r="F43" i="8"/>
  <c r="G43" i="8"/>
  <c r="H43" i="8"/>
  <c r="I43" i="8"/>
  <c r="F44" i="8"/>
  <c r="G44" i="8"/>
  <c r="H44" i="8"/>
  <c r="I44" i="8"/>
  <c r="F45" i="8"/>
  <c r="G45" i="8"/>
  <c r="H45" i="8"/>
  <c r="I45" i="8"/>
  <c r="F46" i="8"/>
  <c r="G46" i="8"/>
  <c r="H46" i="8"/>
  <c r="I46" i="8"/>
  <c r="F47" i="8"/>
  <c r="G47" i="8"/>
  <c r="H47" i="8"/>
  <c r="I47" i="8"/>
  <c r="F48" i="8"/>
  <c r="G48" i="8"/>
  <c r="H48" i="8"/>
  <c r="I48" i="8"/>
  <c r="F49" i="8"/>
  <c r="G49" i="8"/>
  <c r="H49" i="8"/>
  <c r="I49" i="8"/>
  <c r="F50" i="8"/>
  <c r="G50" i="8"/>
  <c r="H50" i="8"/>
  <c r="I50" i="8"/>
  <c r="F51" i="8"/>
  <c r="G51" i="8"/>
  <c r="H51" i="8"/>
  <c r="I51" i="8"/>
  <c r="F52" i="8"/>
  <c r="G52" i="8"/>
  <c r="H52" i="8"/>
  <c r="I52" i="8"/>
  <c r="F53" i="8"/>
  <c r="G53" i="8"/>
  <c r="H53" i="8"/>
  <c r="I53" i="8"/>
  <c r="F56" i="8"/>
  <c r="G56" i="8"/>
  <c r="H56" i="8"/>
  <c r="I56" i="8"/>
  <c r="F57" i="8"/>
  <c r="G57" i="8"/>
  <c r="H57" i="8"/>
  <c r="I57" i="8"/>
  <c r="F58" i="8"/>
  <c r="G58" i="8"/>
  <c r="H58" i="8"/>
  <c r="I58" i="8"/>
  <c r="F59" i="8"/>
  <c r="G59" i="8"/>
  <c r="H59" i="8"/>
  <c r="I59" i="8"/>
  <c r="F60" i="8"/>
  <c r="G60" i="8"/>
  <c r="H60" i="8"/>
  <c r="I60" i="8"/>
  <c r="F61" i="8"/>
  <c r="G61" i="8"/>
  <c r="H61" i="8"/>
  <c r="I61" i="8"/>
  <c r="F62" i="8"/>
  <c r="G62" i="8"/>
  <c r="H62" i="8"/>
  <c r="I62" i="8"/>
  <c r="F63" i="8"/>
  <c r="G63" i="8"/>
  <c r="H63" i="8"/>
  <c r="I63" i="8"/>
  <c r="F64" i="8"/>
  <c r="G64" i="8"/>
  <c r="H64" i="8"/>
  <c r="I64" i="8"/>
  <c r="F65" i="8"/>
  <c r="G65" i="8"/>
  <c r="H65" i="8"/>
  <c r="I65" i="8"/>
  <c r="F68" i="8"/>
  <c r="G68" i="8"/>
  <c r="H68" i="8"/>
  <c r="I68" i="8"/>
  <c r="F69" i="8"/>
  <c r="G69" i="8"/>
  <c r="H69" i="8"/>
  <c r="I69" i="8"/>
  <c r="F70" i="8"/>
  <c r="G70" i="8"/>
  <c r="H70" i="8"/>
  <c r="I70" i="8"/>
  <c r="F71" i="8"/>
  <c r="G71" i="8"/>
  <c r="H71" i="8"/>
  <c r="I71" i="8"/>
  <c r="F72" i="8"/>
  <c r="G72" i="8"/>
  <c r="H72" i="8"/>
  <c r="I72" i="8"/>
  <c r="F73" i="8"/>
  <c r="G73" i="8"/>
  <c r="H73" i="8"/>
  <c r="I73" i="8"/>
  <c r="F74" i="8"/>
  <c r="G74" i="8"/>
  <c r="H74" i="8"/>
  <c r="I74" i="8"/>
  <c r="F75" i="8"/>
  <c r="G75" i="8"/>
  <c r="H75" i="8"/>
  <c r="I75" i="8"/>
  <c r="F76" i="8"/>
  <c r="G76" i="8"/>
  <c r="H76" i="8"/>
  <c r="I76" i="8"/>
  <c r="F77" i="8"/>
  <c r="G77" i="8"/>
  <c r="H77" i="8"/>
  <c r="I77" i="8"/>
  <c r="F78" i="8"/>
  <c r="G78" i="8"/>
  <c r="H78" i="8"/>
  <c r="I78" i="8"/>
  <c r="F79" i="8"/>
  <c r="G79" i="8"/>
  <c r="H79" i="8"/>
  <c r="I79" i="8"/>
  <c r="F80" i="8"/>
  <c r="G80" i="8"/>
  <c r="H80" i="8"/>
  <c r="I80" i="8"/>
  <c r="F81" i="8"/>
  <c r="G81" i="8"/>
  <c r="H81" i="8"/>
  <c r="I81" i="8"/>
  <c r="F82" i="8"/>
  <c r="G82" i="8"/>
  <c r="H82" i="8"/>
  <c r="I82" i="8"/>
  <c r="F83" i="8"/>
  <c r="G83" i="8"/>
  <c r="H83" i="8"/>
  <c r="I83" i="8"/>
  <c r="F10" i="8"/>
  <c r="G10" i="8"/>
  <c r="H10" i="8"/>
  <c r="I10" i="8"/>
  <c r="F11" i="8"/>
  <c r="G11" i="8"/>
  <c r="H11" i="8"/>
  <c r="I11" i="8"/>
  <c r="F12" i="8"/>
  <c r="G12" i="8"/>
  <c r="H12" i="8"/>
  <c r="I12" i="8"/>
  <c r="F13" i="8"/>
  <c r="G13" i="8"/>
  <c r="H13" i="8"/>
  <c r="I13" i="8"/>
  <c r="F14" i="8"/>
  <c r="G14" i="8"/>
  <c r="H14" i="8"/>
  <c r="I14" i="8"/>
  <c r="F15" i="8"/>
  <c r="G15" i="8"/>
  <c r="H15" i="8"/>
  <c r="I15" i="8"/>
  <c r="F16" i="8"/>
  <c r="G16" i="8"/>
  <c r="H16" i="8"/>
  <c r="I16" i="8"/>
  <c r="F17" i="8"/>
  <c r="G17" i="8"/>
  <c r="H17" i="8"/>
  <c r="I17" i="8"/>
  <c r="F18" i="8"/>
  <c r="G18" i="8"/>
  <c r="H18" i="8"/>
  <c r="I18" i="8"/>
  <c r="F19" i="8"/>
  <c r="G19" i="8"/>
  <c r="H19" i="8"/>
  <c r="I19" i="8"/>
  <c r="F20" i="8"/>
  <c r="G20" i="8"/>
  <c r="H20" i="8"/>
  <c r="I20" i="8"/>
  <c r="F21" i="8"/>
  <c r="G21" i="8"/>
  <c r="H21" i="8"/>
  <c r="I21" i="8"/>
  <c r="F22" i="8"/>
  <c r="G22" i="8"/>
  <c r="H22" i="8"/>
  <c r="I22" i="8"/>
  <c r="F23" i="8"/>
  <c r="G23" i="8"/>
  <c r="H23" i="8"/>
  <c r="I23" i="8"/>
  <c r="I9" i="8"/>
  <c r="H9" i="8"/>
  <c r="G9" i="8"/>
  <c r="F9" i="8"/>
  <c r="I10" i="7"/>
  <c r="I11" i="7"/>
  <c r="I12" i="7"/>
  <c r="I13" i="7"/>
  <c r="I14" i="7"/>
  <c r="I15" i="7"/>
  <c r="I16" i="7"/>
  <c r="I17" i="7"/>
  <c r="I18" i="7"/>
  <c r="I19" i="7"/>
  <c r="I20" i="7"/>
  <c r="I21" i="7"/>
  <c r="I22" i="7"/>
  <c r="I23" i="7"/>
  <c r="I26" i="7"/>
  <c r="I27" i="7"/>
  <c r="I28" i="7"/>
  <c r="I29" i="7"/>
  <c r="I30" i="7"/>
  <c r="I31" i="7"/>
  <c r="I32" i="7"/>
  <c r="I33" i="7"/>
  <c r="I34" i="7"/>
  <c r="I35" i="7"/>
  <c r="I36" i="7"/>
  <c r="I37" i="7"/>
  <c r="I38" i="7"/>
  <c r="I39" i="7"/>
  <c r="I40" i="7"/>
  <c r="I41" i="7"/>
  <c r="I44" i="7"/>
  <c r="I45" i="7"/>
  <c r="I47" i="7"/>
  <c r="I48" i="7"/>
  <c r="I49" i="7"/>
  <c r="I50" i="7"/>
  <c r="I51" i="7"/>
  <c r="I52" i="7"/>
  <c r="I53" i="7"/>
  <c r="I54" i="7"/>
  <c r="I57" i="7"/>
  <c r="I58" i="7"/>
  <c r="I59" i="7"/>
  <c r="I60" i="7"/>
  <c r="I61" i="7"/>
  <c r="I62" i="7"/>
  <c r="I63" i="7"/>
  <c r="I64" i="7"/>
  <c r="I65" i="7"/>
  <c r="I66" i="7"/>
  <c r="I67" i="7"/>
  <c r="I68" i="7"/>
  <c r="I69" i="7"/>
  <c r="I70" i="7"/>
  <c r="I71" i="7"/>
  <c r="I72" i="7"/>
  <c r="I75" i="7"/>
  <c r="I76" i="7"/>
  <c r="I77" i="7"/>
  <c r="I78" i="7"/>
  <c r="I79" i="7"/>
  <c r="I80" i="7"/>
  <c r="I81" i="7"/>
  <c r="I82" i="7"/>
  <c r="I83" i="7"/>
  <c r="I84" i="7"/>
  <c r="I85" i="7"/>
  <c r="I86" i="7"/>
  <c r="I87" i="7"/>
  <c r="I88" i="7"/>
  <c r="I9" i="7"/>
  <c r="H10" i="7"/>
  <c r="H11" i="7"/>
  <c r="H12" i="7"/>
  <c r="H13" i="7"/>
  <c r="H14" i="7"/>
  <c r="H15" i="7"/>
  <c r="H16" i="7"/>
  <c r="H17" i="7"/>
  <c r="H18" i="7"/>
  <c r="H19" i="7"/>
  <c r="H20" i="7"/>
  <c r="H21" i="7"/>
  <c r="H22" i="7"/>
  <c r="H23" i="7"/>
  <c r="H26" i="7"/>
  <c r="H27" i="7"/>
  <c r="H28" i="7"/>
  <c r="H29" i="7"/>
  <c r="H30" i="7"/>
  <c r="H31" i="7"/>
  <c r="H32" i="7"/>
  <c r="H33" i="7"/>
  <c r="H34" i="7"/>
  <c r="H35" i="7"/>
  <c r="H36" i="7"/>
  <c r="H37" i="7"/>
  <c r="H38" i="7"/>
  <c r="H39" i="7"/>
  <c r="H40" i="7"/>
  <c r="H41" i="7"/>
  <c r="H44" i="7"/>
  <c r="H45" i="7"/>
  <c r="H47" i="7"/>
  <c r="H48" i="7"/>
  <c r="H49" i="7"/>
  <c r="H50" i="7"/>
  <c r="H51" i="7"/>
  <c r="H52" i="7"/>
  <c r="H53" i="7"/>
  <c r="H54" i="7"/>
  <c r="H57" i="7"/>
  <c r="H58" i="7"/>
  <c r="H59" i="7"/>
  <c r="H60" i="7"/>
  <c r="H61" i="7"/>
  <c r="H62" i="7"/>
  <c r="H63" i="7"/>
  <c r="H64" i="7"/>
  <c r="H65" i="7"/>
  <c r="H66" i="7"/>
  <c r="H67" i="7"/>
  <c r="H68" i="7"/>
  <c r="H69" i="7"/>
  <c r="H70" i="7"/>
  <c r="H71" i="7"/>
  <c r="H72" i="7"/>
  <c r="H75" i="7"/>
  <c r="H76" i="7"/>
  <c r="H77" i="7"/>
  <c r="H78" i="7"/>
  <c r="H79" i="7"/>
  <c r="H80" i="7"/>
  <c r="H81" i="7"/>
  <c r="H82" i="7"/>
  <c r="H83" i="7"/>
  <c r="H84" i="7"/>
  <c r="H85" i="7"/>
  <c r="H86" i="7"/>
  <c r="H87" i="7"/>
  <c r="H88" i="7"/>
  <c r="H9" i="7"/>
  <c r="G10" i="7"/>
  <c r="G11" i="7"/>
  <c r="G12" i="7"/>
  <c r="G13" i="7"/>
  <c r="G14" i="7"/>
  <c r="G15" i="7"/>
  <c r="G16" i="7"/>
  <c r="G17" i="7"/>
  <c r="G18" i="7"/>
  <c r="G19" i="7"/>
  <c r="G20" i="7"/>
  <c r="G21" i="7"/>
  <c r="G22" i="7"/>
  <c r="G23" i="7"/>
  <c r="G26" i="7"/>
  <c r="G27" i="7"/>
  <c r="G28" i="7"/>
  <c r="G29" i="7"/>
  <c r="G30" i="7"/>
  <c r="G31" i="7"/>
  <c r="G32" i="7"/>
  <c r="G33" i="7"/>
  <c r="G34" i="7"/>
  <c r="G35" i="7"/>
  <c r="G36" i="7"/>
  <c r="G37" i="7"/>
  <c r="G38" i="7"/>
  <c r="G39" i="7"/>
  <c r="G40" i="7"/>
  <c r="G41" i="7"/>
  <c r="G44" i="7"/>
  <c r="G45" i="7"/>
  <c r="G47" i="7"/>
  <c r="G48" i="7"/>
  <c r="G49" i="7"/>
  <c r="G50" i="7"/>
  <c r="G51" i="7"/>
  <c r="G52" i="7"/>
  <c r="G53" i="7"/>
  <c r="G54" i="7"/>
  <c r="G57" i="7"/>
  <c r="G58" i="7"/>
  <c r="G59" i="7"/>
  <c r="G60" i="7"/>
  <c r="G61" i="7"/>
  <c r="G62" i="7"/>
  <c r="G63" i="7"/>
  <c r="G64" i="7"/>
  <c r="G65" i="7"/>
  <c r="G66" i="7"/>
  <c r="G67" i="7"/>
  <c r="G68" i="7"/>
  <c r="G69" i="7"/>
  <c r="G70" i="7"/>
  <c r="G71" i="7"/>
  <c r="G72" i="7"/>
  <c r="G75" i="7"/>
  <c r="G76" i="7"/>
  <c r="G77" i="7"/>
  <c r="G78" i="7"/>
  <c r="G79" i="7"/>
  <c r="G80" i="7"/>
  <c r="G81" i="7"/>
  <c r="G82" i="7"/>
  <c r="G83" i="7"/>
  <c r="G84" i="7"/>
  <c r="G85" i="7"/>
  <c r="G86" i="7"/>
  <c r="G87" i="7"/>
  <c r="G88" i="7"/>
  <c r="G9" i="7"/>
  <c r="F10" i="7"/>
  <c r="F11" i="7"/>
  <c r="F12" i="7"/>
  <c r="F13" i="7"/>
  <c r="F14" i="7"/>
  <c r="F15" i="7"/>
  <c r="F16" i="7"/>
  <c r="F17" i="7"/>
  <c r="F18" i="7"/>
  <c r="F19" i="7"/>
  <c r="F20" i="7"/>
  <c r="F21" i="7"/>
  <c r="F22" i="7"/>
  <c r="F23" i="7"/>
  <c r="F26" i="7"/>
  <c r="F27" i="7"/>
  <c r="F28" i="7"/>
  <c r="F29" i="7"/>
  <c r="F30" i="7"/>
  <c r="F31" i="7"/>
  <c r="F32" i="7"/>
  <c r="F33" i="7"/>
  <c r="F34" i="7"/>
  <c r="F35" i="7"/>
  <c r="F36" i="7"/>
  <c r="F37" i="7"/>
  <c r="F38" i="7"/>
  <c r="F39" i="7"/>
  <c r="F40" i="7"/>
  <c r="F41" i="7"/>
  <c r="F44" i="7"/>
  <c r="F45" i="7"/>
  <c r="F47" i="7"/>
  <c r="F48" i="7"/>
  <c r="F49" i="7"/>
  <c r="F50" i="7"/>
  <c r="F51" i="7"/>
  <c r="F52" i="7"/>
  <c r="F53" i="7"/>
  <c r="F54" i="7"/>
  <c r="F57" i="7"/>
  <c r="F58" i="7"/>
  <c r="F59" i="7"/>
  <c r="F60" i="7"/>
  <c r="F61" i="7"/>
  <c r="F62" i="7"/>
  <c r="F63" i="7"/>
  <c r="F64" i="7"/>
  <c r="F65" i="7"/>
  <c r="F66" i="7"/>
  <c r="F67" i="7"/>
  <c r="F68" i="7"/>
  <c r="F69" i="7"/>
  <c r="F70" i="7"/>
  <c r="F71" i="7"/>
  <c r="F72" i="7"/>
  <c r="F75" i="7"/>
  <c r="F76" i="7"/>
  <c r="F77" i="7"/>
  <c r="F78" i="7"/>
  <c r="F79" i="7"/>
  <c r="F80" i="7"/>
  <c r="F81" i="7"/>
  <c r="F82" i="7"/>
  <c r="F83" i="7"/>
  <c r="F84" i="7"/>
  <c r="F85" i="7"/>
  <c r="F86" i="7"/>
  <c r="F87" i="7"/>
  <c r="F88" i="7"/>
  <c r="F9" i="7"/>
  <c r="G89" i="2"/>
  <c r="H89" i="2"/>
  <c r="I89" i="2"/>
  <c r="F89" i="2"/>
  <c r="G73" i="2"/>
  <c r="H73" i="2"/>
  <c r="I73" i="2"/>
  <c r="F73" i="2"/>
  <c r="G55" i="2"/>
  <c r="H55" i="2"/>
  <c r="I55" i="2"/>
  <c r="F55" i="2"/>
  <c r="G42" i="2"/>
  <c r="H42" i="2"/>
  <c r="I42" i="2"/>
  <c r="F42" i="2"/>
  <c r="G24" i="2"/>
  <c r="H24" i="2"/>
  <c r="I24" i="2"/>
  <c r="F24" i="2"/>
  <c r="I10" i="6"/>
  <c r="I11" i="6"/>
  <c r="I12" i="6"/>
  <c r="I13" i="6"/>
  <c r="I14" i="6"/>
  <c r="I15" i="6"/>
  <c r="I16" i="6"/>
  <c r="I17" i="6"/>
  <c r="I18" i="6"/>
  <c r="I19" i="6"/>
  <c r="I20" i="6"/>
  <c r="I21" i="6"/>
  <c r="I22" i="6"/>
  <c r="I23" i="6"/>
  <c r="I26" i="6"/>
  <c r="I27" i="6"/>
  <c r="I28" i="6"/>
  <c r="I29" i="6"/>
  <c r="I30" i="6"/>
  <c r="I31" i="6"/>
  <c r="I32" i="6"/>
  <c r="I33" i="6"/>
  <c r="I34" i="6"/>
  <c r="I35" i="6"/>
  <c r="I36" i="6"/>
  <c r="I39" i="6"/>
  <c r="I40" i="6"/>
  <c r="I41" i="6"/>
  <c r="I42" i="6"/>
  <c r="I43" i="6"/>
  <c r="I44" i="6"/>
  <c r="I45" i="6"/>
  <c r="I46" i="6"/>
  <c r="I47" i="6"/>
  <c r="I48" i="6"/>
  <c r="I49" i="6"/>
  <c r="I50" i="6"/>
  <c r="I51" i="6"/>
  <c r="I52" i="6"/>
  <c r="I53" i="6"/>
  <c r="I54" i="6"/>
  <c r="I57" i="6"/>
  <c r="I58" i="6"/>
  <c r="I59" i="6"/>
  <c r="I60" i="6"/>
  <c r="I61" i="6"/>
  <c r="I62" i="6"/>
  <c r="I63" i="6"/>
  <c r="I64" i="6"/>
  <c r="I65" i="6"/>
  <c r="I66" i="6"/>
  <c r="I69" i="6"/>
  <c r="I70" i="6"/>
  <c r="I71" i="6"/>
  <c r="I72" i="6"/>
  <c r="I73" i="6"/>
  <c r="I74" i="6"/>
  <c r="I75" i="6"/>
  <c r="I76" i="6"/>
  <c r="I77" i="6"/>
  <c r="I78" i="6"/>
  <c r="I79" i="6"/>
  <c r="I80" i="6"/>
  <c r="I81" i="6"/>
  <c r="I82" i="6"/>
  <c r="I9" i="6"/>
  <c r="H10" i="6"/>
  <c r="H11" i="6"/>
  <c r="H12" i="6"/>
  <c r="H13" i="6"/>
  <c r="H14" i="6"/>
  <c r="H15" i="6"/>
  <c r="H16" i="6"/>
  <c r="H17" i="6"/>
  <c r="H18" i="6"/>
  <c r="H19" i="6"/>
  <c r="H20" i="6"/>
  <c r="H21" i="6"/>
  <c r="H22" i="6"/>
  <c r="H23" i="6"/>
  <c r="H26" i="6"/>
  <c r="H27" i="6"/>
  <c r="H28" i="6"/>
  <c r="H29" i="6"/>
  <c r="H30" i="6"/>
  <c r="H31" i="6"/>
  <c r="H32" i="6"/>
  <c r="H33" i="6"/>
  <c r="H34" i="6"/>
  <c r="H35" i="6"/>
  <c r="H36" i="6"/>
  <c r="H39" i="6"/>
  <c r="H40" i="6"/>
  <c r="H41" i="6"/>
  <c r="H42" i="6"/>
  <c r="H43" i="6"/>
  <c r="H44" i="6"/>
  <c r="H45" i="6"/>
  <c r="H46" i="6"/>
  <c r="H47" i="6"/>
  <c r="H48" i="6"/>
  <c r="H49" i="6"/>
  <c r="H50" i="6"/>
  <c r="H51" i="6"/>
  <c r="H52" i="6"/>
  <c r="H53" i="6"/>
  <c r="H54" i="6"/>
  <c r="H57" i="6"/>
  <c r="H58" i="6"/>
  <c r="H59" i="6"/>
  <c r="H60" i="6"/>
  <c r="H61" i="6"/>
  <c r="H62" i="6"/>
  <c r="H63" i="6"/>
  <c r="H64" i="6"/>
  <c r="H65" i="6"/>
  <c r="H66" i="6"/>
  <c r="H69" i="6"/>
  <c r="H70" i="6"/>
  <c r="H71" i="6"/>
  <c r="H72" i="6"/>
  <c r="H73" i="6"/>
  <c r="H74" i="6"/>
  <c r="H75" i="6"/>
  <c r="H76" i="6"/>
  <c r="H77" i="6"/>
  <c r="H78" i="6"/>
  <c r="H79" i="6"/>
  <c r="H80" i="6"/>
  <c r="H81" i="6"/>
  <c r="H82" i="6"/>
  <c r="H9" i="6"/>
  <c r="G83" i="1"/>
  <c r="H83" i="1"/>
  <c r="I83" i="1"/>
  <c r="F83" i="1"/>
  <c r="G67" i="1"/>
  <c r="H67" i="1"/>
  <c r="I67" i="1"/>
  <c r="F67" i="1"/>
  <c r="G55" i="1"/>
  <c r="H55" i="1"/>
  <c r="I55" i="1"/>
  <c r="F55" i="1"/>
  <c r="G24" i="1"/>
  <c r="H24" i="1"/>
  <c r="I24" i="1"/>
  <c r="F24" i="1"/>
  <c r="G10" i="6"/>
  <c r="G11" i="6"/>
  <c r="G12" i="6"/>
  <c r="G13" i="6"/>
  <c r="G14" i="6"/>
  <c r="G15" i="6"/>
  <c r="G16" i="6"/>
  <c r="G17" i="6"/>
  <c r="G18" i="6"/>
  <c r="G19" i="6"/>
  <c r="G20" i="6"/>
  <c r="G21" i="6"/>
  <c r="G22" i="6"/>
  <c r="G23" i="6"/>
  <c r="G26" i="6"/>
  <c r="G27" i="6"/>
  <c r="G28" i="6"/>
  <c r="G29" i="6"/>
  <c r="G30" i="6"/>
  <c r="G31" i="6"/>
  <c r="G32" i="6"/>
  <c r="G33" i="6"/>
  <c r="G34" i="6"/>
  <c r="G35" i="6"/>
  <c r="G36" i="6"/>
  <c r="G39" i="6"/>
  <c r="G40" i="6"/>
  <c r="G41" i="6"/>
  <c r="G42" i="6"/>
  <c r="G43" i="6"/>
  <c r="G44" i="6"/>
  <c r="G45" i="6"/>
  <c r="G46" i="6"/>
  <c r="G47" i="6"/>
  <c r="G48" i="6"/>
  <c r="G49" i="6"/>
  <c r="G50" i="6"/>
  <c r="G51" i="6"/>
  <c r="G52" i="6"/>
  <c r="G53" i="6"/>
  <c r="G54" i="6"/>
  <c r="G57" i="6"/>
  <c r="G58" i="6"/>
  <c r="G59" i="6"/>
  <c r="G60" i="6"/>
  <c r="G61" i="6"/>
  <c r="G62" i="6"/>
  <c r="G63" i="6"/>
  <c r="G64" i="6"/>
  <c r="G65" i="6"/>
  <c r="G66" i="6"/>
  <c r="G69" i="6"/>
  <c r="G70" i="6"/>
  <c r="G71" i="6"/>
  <c r="G72" i="6"/>
  <c r="G73" i="6"/>
  <c r="G74" i="6"/>
  <c r="G75" i="6"/>
  <c r="G76" i="6"/>
  <c r="G77" i="6"/>
  <c r="G78" i="6"/>
  <c r="G79" i="6"/>
  <c r="G80" i="6"/>
  <c r="G81" i="6"/>
  <c r="G82" i="6"/>
  <c r="G9" i="6"/>
  <c r="F10" i="6"/>
  <c r="F11" i="6"/>
  <c r="F12" i="6"/>
  <c r="F13" i="6"/>
  <c r="F14" i="6"/>
  <c r="F15" i="6"/>
  <c r="F16" i="6"/>
  <c r="F17" i="6"/>
  <c r="F18" i="6"/>
  <c r="F19" i="6"/>
  <c r="F20" i="6"/>
  <c r="F21" i="6"/>
  <c r="F22" i="6"/>
  <c r="F23" i="6"/>
  <c r="F26" i="6"/>
  <c r="F27" i="6"/>
  <c r="F28" i="6"/>
  <c r="F29" i="6"/>
  <c r="F30" i="6"/>
  <c r="F31" i="6"/>
  <c r="F32" i="6"/>
  <c r="F33" i="6"/>
  <c r="F34" i="6"/>
  <c r="F35" i="6"/>
  <c r="F36" i="6"/>
  <c r="F39" i="6"/>
  <c r="F40" i="6"/>
  <c r="F41" i="6"/>
  <c r="F42" i="6"/>
  <c r="F43" i="6"/>
  <c r="F44" i="6"/>
  <c r="F45" i="6"/>
  <c r="F46" i="6"/>
  <c r="F47" i="6"/>
  <c r="F48" i="6"/>
  <c r="F49" i="6"/>
  <c r="F50" i="6"/>
  <c r="F51" i="6"/>
  <c r="F52" i="6"/>
  <c r="F53" i="6"/>
  <c r="F54" i="6"/>
  <c r="F57" i="6"/>
  <c r="F58" i="6"/>
  <c r="F59" i="6"/>
  <c r="F60" i="6"/>
  <c r="F61" i="6"/>
  <c r="F62" i="6"/>
  <c r="F63" i="6"/>
  <c r="F64" i="6"/>
  <c r="F65" i="6"/>
  <c r="F66" i="6"/>
  <c r="F69" i="6"/>
  <c r="F70" i="6"/>
  <c r="F71" i="6"/>
  <c r="F72" i="6"/>
  <c r="F73" i="6"/>
  <c r="F74" i="6"/>
  <c r="F75" i="6"/>
  <c r="F76" i="6"/>
  <c r="F77" i="6"/>
  <c r="F78" i="6"/>
  <c r="F79" i="6"/>
  <c r="F80" i="6"/>
  <c r="F81" i="6"/>
  <c r="F82" i="6"/>
  <c r="F9" i="6"/>
  <c r="F84" i="17" l="1"/>
  <c r="F24" i="9"/>
  <c r="F24" i="20"/>
  <c r="I73" i="19"/>
  <c r="I42" i="19"/>
  <c r="F42" i="19"/>
  <c r="H24" i="17"/>
  <c r="I42" i="20"/>
  <c r="I72" i="20"/>
  <c r="G55" i="19"/>
  <c r="F55" i="19"/>
  <c r="I88" i="9"/>
  <c r="G24" i="9"/>
  <c r="G24" i="20"/>
  <c r="I24" i="9"/>
  <c r="F36" i="17"/>
  <c r="G24" i="8"/>
  <c r="I85" i="3"/>
  <c r="G24" i="17"/>
  <c r="G54" i="8"/>
  <c r="I24" i="8"/>
  <c r="G24" i="19"/>
  <c r="I55" i="19"/>
  <c r="F73" i="19"/>
  <c r="H73" i="19"/>
  <c r="I89" i="7"/>
  <c r="H55" i="19"/>
  <c r="H24" i="19"/>
  <c r="G73" i="19"/>
  <c r="H89" i="7"/>
  <c r="H89" i="19"/>
  <c r="H90" i="19" s="1"/>
  <c r="F89" i="19"/>
  <c r="F90" i="19" s="1"/>
  <c r="F73" i="7"/>
  <c r="I55" i="7"/>
  <c r="I89" i="19"/>
  <c r="I90" i="19" s="1"/>
  <c r="G89" i="7"/>
  <c r="H24" i="7"/>
  <c r="H90" i="7" s="1"/>
  <c r="F89" i="7"/>
  <c r="F24" i="7"/>
  <c r="G55" i="7"/>
  <c r="I73" i="7"/>
  <c r="F55" i="7"/>
  <c r="G73" i="7"/>
  <c r="H73" i="7"/>
  <c r="H55" i="7"/>
  <c r="F42" i="7"/>
  <c r="G42" i="7"/>
  <c r="I42" i="7"/>
  <c r="H42" i="19"/>
  <c r="G42" i="19"/>
  <c r="H42" i="7"/>
  <c r="I24" i="7"/>
  <c r="G89" i="19"/>
  <c r="G90" i="19" s="1"/>
  <c r="F24" i="19"/>
  <c r="G24" i="7"/>
  <c r="G90" i="7" s="1"/>
  <c r="I24" i="19"/>
  <c r="H67" i="16"/>
  <c r="G83" i="16"/>
  <c r="F83" i="16"/>
  <c r="H55" i="16"/>
  <c r="H37" i="16"/>
  <c r="G37" i="16"/>
  <c r="I83" i="16"/>
  <c r="I37" i="16"/>
  <c r="H83" i="16"/>
  <c r="I55" i="16"/>
  <c r="G67" i="16"/>
  <c r="G55" i="16"/>
  <c r="F67" i="16"/>
  <c r="F37" i="16"/>
  <c r="I67" i="16"/>
  <c r="F24" i="16"/>
  <c r="I24" i="16"/>
  <c r="F55" i="6"/>
  <c r="F55" i="16"/>
  <c r="H67" i="6"/>
  <c r="I67" i="6"/>
  <c r="H24" i="16"/>
  <c r="G24" i="16"/>
  <c r="H24" i="6"/>
  <c r="H24" i="20"/>
  <c r="I24" i="20"/>
  <c r="H24" i="9"/>
  <c r="F42" i="9"/>
  <c r="H42" i="20"/>
  <c r="F42" i="20"/>
  <c r="I42" i="9"/>
  <c r="G42" i="20"/>
  <c r="I87" i="4"/>
  <c r="H42" i="9"/>
  <c r="G42" i="9"/>
  <c r="F54" i="9"/>
  <c r="H54" i="20"/>
  <c r="F54" i="20"/>
  <c r="F87" i="4"/>
  <c r="H87" i="4"/>
  <c r="G87" i="4"/>
  <c r="I54" i="9"/>
  <c r="G54" i="20"/>
  <c r="H54" i="9"/>
  <c r="G54" i="9"/>
  <c r="I54" i="20"/>
  <c r="F72" i="20"/>
  <c r="H72" i="9"/>
  <c r="G72" i="20"/>
  <c r="G72" i="9"/>
  <c r="F72" i="9"/>
  <c r="I72" i="9"/>
  <c r="H72" i="20"/>
  <c r="F88" i="20"/>
  <c r="G88" i="20"/>
  <c r="H88" i="9"/>
  <c r="G88" i="9"/>
  <c r="F88" i="9"/>
  <c r="I88" i="20"/>
  <c r="H88" i="20"/>
  <c r="F66" i="17"/>
  <c r="G85" i="3"/>
  <c r="G66" i="8"/>
  <c r="F66" i="8"/>
  <c r="F54" i="17"/>
  <c r="F54" i="8"/>
  <c r="G36" i="8"/>
  <c r="F36" i="8"/>
  <c r="F85" i="3"/>
  <c r="F24" i="17"/>
  <c r="H24" i="8"/>
  <c r="F90" i="2"/>
  <c r="H90" i="2"/>
  <c r="G90" i="2"/>
  <c r="I90" i="2"/>
  <c r="G24" i="6"/>
  <c r="F24" i="6"/>
  <c r="I37" i="6"/>
  <c r="H37" i="6"/>
  <c r="H84" i="1"/>
  <c r="G84" i="1"/>
  <c r="F84" i="1"/>
  <c r="I84" i="1"/>
  <c r="H83" i="6"/>
  <c r="F83" i="6"/>
  <c r="G83" i="6"/>
  <c r="I83" i="6"/>
  <c r="I54" i="17"/>
  <c r="I36" i="17"/>
  <c r="F24" i="8"/>
  <c r="I84" i="8"/>
  <c r="I66" i="8"/>
  <c r="I54" i="8"/>
  <c r="I36" i="8"/>
  <c r="H84" i="17"/>
  <c r="H66" i="17"/>
  <c r="H54" i="17"/>
  <c r="H36" i="17"/>
  <c r="I66" i="17"/>
  <c r="H84" i="8"/>
  <c r="H66" i="8"/>
  <c r="H54" i="8"/>
  <c r="H36" i="8"/>
  <c r="G84" i="17"/>
  <c r="G66" i="17"/>
  <c r="G54" i="17"/>
  <c r="G36" i="17"/>
  <c r="F84" i="8"/>
  <c r="I84" i="17"/>
  <c r="G84" i="8"/>
  <c r="G85" i="8" s="1"/>
  <c r="I24" i="17"/>
  <c r="F67" i="6"/>
  <c r="H55" i="6"/>
  <c r="G55" i="6"/>
  <c r="G67" i="6"/>
  <c r="G37" i="6"/>
  <c r="I55" i="6"/>
  <c r="I24" i="6"/>
  <c r="I84" i="6" s="1"/>
  <c r="F37" i="6"/>
  <c r="I86" i="17" l="1"/>
  <c r="H91" i="19"/>
  <c r="G85" i="16"/>
  <c r="G86" i="17"/>
  <c r="H86" i="17"/>
  <c r="H85" i="16"/>
  <c r="I85" i="16"/>
  <c r="I90" i="7"/>
  <c r="F90" i="7"/>
  <c r="H91" i="7" s="1"/>
  <c r="H85" i="8"/>
  <c r="F85" i="8"/>
  <c r="G86" i="8" s="1"/>
  <c r="I85" i="8"/>
  <c r="G89" i="9"/>
  <c r="H89" i="9"/>
  <c r="F89" i="9"/>
  <c r="I89" i="9"/>
  <c r="H84" i="6"/>
  <c r="F84" i="6"/>
  <c r="G84" i="6"/>
  <c r="H88" i="4"/>
  <c r="I88" i="4"/>
  <c r="G88" i="4"/>
  <c r="I90" i="20" l="1"/>
  <c r="I91" i="19"/>
  <c r="G91" i="19"/>
  <c r="G90" i="20"/>
  <c r="H90" i="20"/>
  <c r="I86" i="8"/>
  <c r="H86" i="8"/>
  <c r="G90" i="9"/>
  <c r="H90" i="9"/>
  <c r="I90" i="9"/>
  <c r="G91" i="7"/>
  <c r="I91" i="7"/>
  <c r="I85" i="6"/>
  <c r="G85" i="6"/>
  <c r="H85" i="6"/>
</calcChain>
</file>

<file path=xl/metadata.xml><?xml version="1.0" encoding="utf-8"?>
<metadata xmlns="http://schemas.openxmlformats.org/spreadsheetml/2006/main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6">
    <bk>
      <extLst>
        <ext xmlns:xlrd="http://schemas.microsoft.com/office/spreadsheetml/2017/richdata" uri="{3e2802c4-a4d2-4d8b-9148-e3be6c30e623}">
          <xlrd:rvb i="0"/>
        </ext>
      </extLst>
    </bk>
    <bk>
      <extLst>
        <ext xmlns:xlrd="http://schemas.microsoft.com/office/spreadsheetml/2017/richdata" uri="{3e2802c4-a4d2-4d8b-9148-e3be6c30e623}">
          <xlrd:rvb i="1"/>
        </ext>
      </extLst>
    </bk>
    <bk>
      <extLst>
        <ext xmlns:xlrd="http://schemas.microsoft.com/office/spreadsheetml/2017/richdata" uri="{3e2802c4-a4d2-4d8b-9148-e3be6c30e623}">
          <xlrd:rvb i="2"/>
        </ext>
      </extLst>
    </bk>
    <bk>
      <extLst>
        <ext xmlns:xlrd="http://schemas.microsoft.com/office/spreadsheetml/2017/richdata" uri="{3e2802c4-a4d2-4d8b-9148-e3be6c30e623}">
          <xlrd:rvb i="3"/>
        </ext>
      </extLst>
    </bk>
    <bk>
      <extLst>
        <ext xmlns:xlrd="http://schemas.microsoft.com/office/spreadsheetml/2017/richdata" uri="{3e2802c4-a4d2-4d8b-9148-e3be6c30e623}">
          <xlrd:rvb i="4"/>
        </ext>
      </extLst>
    </bk>
    <bk>
      <extLst>
        <ext xmlns:xlrd="http://schemas.microsoft.com/office/spreadsheetml/2017/richdata" uri="{3e2802c4-a4d2-4d8b-9148-e3be6c30e623}">
          <xlrd:rvb i="5"/>
        </ext>
      </extLst>
    </bk>
    <bk>
      <extLst>
        <ext xmlns:xlrd="http://schemas.microsoft.com/office/spreadsheetml/2017/richdata" uri="{3e2802c4-a4d2-4d8b-9148-e3be6c30e623}">
          <xlrd:rvb i="6"/>
        </ext>
      </extLst>
    </bk>
    <bk>
      <extLst>
        <ext xmlns:xlrd="http://schemas.microsoft.com/office/spreadsheetml/2017/richdata" uri="{3e2802c4-a4d2-4d8b-9148-e3be6c30e623}">
          <xlrd:rvb i="7"/>
        </ext>
      </extLst>
    </bk>
    <bk>
      <extLst>
        <ext xmlns:xlrd="http://schemas.microsoft.com/office/spreadsheetml/2017/richdata" uri="{3e2802c4-a4d2-4d8b-9148-e3be6c30e623}">
          <xlrd:rvb i="8"/>
        </ext>
      </extLst>
    </bk>
    <bk>
      <extLst>
        <ext xmlns:xlrd="http://schemas.microsoft.com/office/spreadsheetml/2017/richdata" uri="{3e2802c4-a4d2-4d8b-9148-e3be6c30e623}">
          <xlrd:rvb i="9"/>
        </ext>
      </extLst>
    </bk>
    <bk>
      <extLst>
        <ext xmlns:xlrd="http://schemas.microsoft.com/office/spreadsheetml/2017/richdata" uri="{3e2802c4-a4d2-4d8b-9148-e3be6c30e623}">
          <xlrd:rvb i="10"/>
        </ext>
      </extLst>
    </bk>
    <bk>
      <extLst>
        <ext xmlns:xlrd="http://schemas.microsoft.com/office/spreadsheetml/2017/richdata" uri="{3e2802c4-a4d2-4d8b-9148-e3be6c30e623}">
          <xlrd:rvb i="11"/>
        </ext>
      </extLst>
    </bk>
    <bk>
      <extLst>
        <ext xmlns:xlrd="http://schemas.microsoft.com/office/spreadsheetml/2017/richdata" uri="{3e2802c4-a4d2-4d8b-9148-e3be6c30e623}">
          <xlrd:rvb i="12"/>
        </ext>
      </extLst>
    </bk>
    <bk>
      <extLst>
        <ext xmlns:xlrd="http://schemas.microsoft.com/office/spreadsheetml/2017/richdata" uri="{3e2802c4-a4d2-4d8b-9148-e3be6c30e623}">
          <xlrd:rvb i="13"/>
        </ext>
      </extLst>
    </bk>
    <bk>
      <extLst>
        <ext xmlns:xlrd="http://schemas.microsoft.com/office/spreadsheetml/2017/richdata" uri="{3e2802c4-a4d2-4d8b-9148-e3be6c30e623}">
          <xlrd:rvb i="14"/>
        </ext>
      </extLst>
    </bk>
    <bk>
      <extLst>
        <ext xmlns:xlrd="http://schemas.microsoft.com/office/spreadsheetml/2017/richdata" uri="{3e2802c4-a4d2-4d8b-9148-e3be6c30e623}">
          <xlrd:rvb i="15"/>
        </ext>
      </extLst>
    </bk>
    <bk>
      <extLst>
        <ext xmlns:xlrd="http://schemas.microsoft.com/office/spreadsheetml/2017/richdata" uri="{3e2802c4-a4d2-4d8b-9148-e3be6c30e623}">
          <xlrd:rvb i="16"/>
        </ext>
      </extLst>
    </bk>
    <bk>
      <extLst>
        <ext xmlns:xlrd="http://schemas.microsoft.com/office/spreadsheetml/2017/richdata" uri="{3e2802c4-a4d2-4d8b-9148-e3be6c30e623}">
          <xlrd:rvb i="17"/>
        </ext>
      </extLst>
    </bk>
    <bk>
      <extLst>
        <ext xmlns:xlrd="http://schemas.microsoft.com/office/spreadsheetml/2017/richdata" uri="{3e2802c4-a4d2-4d8b-9148-e3be6c30e623}">
          <xlrd:rvb i="18"/>
        </ext>
      </extLst>
    </bk>
    <bk>
      <extLst>
        <ext xmlns:xlrd="http://schemas.microsoft.com/office/spreadsheetml/2017/richdata" uri="{3e2802c4-a4d2-4d8b-9148-e3be6c30e623}">
          <xlrd:rvb i="19"/>
        </ext>
      </extLst>
    </bk>
    <bk>
      <extLst>
        <ext xmlns:xlrd="http://schemas.microsoft.com/office/spreadsheetml/2017/richdata" uri="{3e2802c4-a4d2-4d8b-9148-e3be6c30e623}">
          <xlrd:rvb i="20"/>
        </ext>
      </extLst>
    </bk>
    <bk>
      <extLst>
        <ext xmlns:xlrd="http://schemas.microsoft.com/office/spreadsheetml/2017/richdata" uri="{3e2802c4-a4d2-4d8b-9148-e3be6c30e623}">
          <xlrd:rvb i="21"/>
        </ext>
      </extLst>
    </bk>
    <bk>
      <extLst>
        <ext xmlns:xlrd="http://schemas.microsoft.com/office/spreadsheetml/2017/richdata" uri="{3e2802c4-a4d2-4d8b-9148-e3be6c30e623}">
          <xlrd:rvb i="22"/>
        </ext>
      </extLst>
    </bk>
    <bk>
      <extLst>
        <ext xmlns:xlrd="http://schemas.microsoft.com/office/spreadsheetml/2017/richdata" uri="{3e2802c4-a4d2-4d8b-9148-e3be6c30e623}">
          <xlrd:rvb i="23"/>
        </ext>
      </extLst>
    </bk>
    <bk>
      <extLst>
        <ext xmlns:xlrd="http://schemas.microsoft.com/office/spreadsheetml/2017/richdata" uri="{3e2802c4-a4d2-4d8b-9148-e3be6c30e623}">
          <xlrd:rvb i="24"/>
        </ext>
      </extLst>
    </bk>
    <bk>
      <extLst>
        <ext xmlns:xlrd="http://schemas.microsoft.com/office/spreadsheetml/2017/richdata" uri="{3e2802c4-a4d2-4d8b-9148-e3be6c30e623}">
          <xlrd:rvb i="25"/>
        </ext>
      </extLst>
    </bk>
  </futureMetadata>
  <valueMetadata count="26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</valueMetadata>
</metadata>
</file>

<file path=xl/sharedStrings.xml><?xml version="1.0" encoding="utf-8"?>
<sst xmlns="http://schemas.openxmlformats.org/spreadsheetml/2006/main" count="1453" uniqueCount="309">
  <si>
    <t>KOOLILÕUNA MENÜÜ</t>
  </si>
  <si>
    <t>Esmaspäev</t>
  </si>
  <si>
    <t>Lõunasöök</t>
  </si>
  <si>
    <t>Valguallikas/põhikomponent</t>
  </si>
  <si>
    <t>Koostisosad</t>
  </si>
  <si>
    <t>Kogus, g</t>
  </si>
  <si>
    <t>Energia, kcal</t>
  </si>
  <si>
    <t>Süsivesikud, g</t>
  </si>
  <si>
    <t>Rasvad, g</t>
  </si>
  <si>
    <t>Valgud, g</t>
  </si>
  <si>
    <t>Taimetoit</t>
  </si>
  <si>
    <t>Kokku:</t>
  </si>
  <si>
    <t>Teisipäev</t>
  </si>
  <si>
    <t>Kolmapäev</t>
  </si>
  <si>
    <t>Neljapäev</t>
  </si>
  <si>
    <t>Reede</t>
  </si>
  <si>
    <t>NÄDALA KESKMINE KOKKU:</t>
  </si>
  <si>
    <t>Üldinfo menüü kohta</t>
  </si>
  <si>
    <t>Tähised menüüs</t>
  </si>
  <si>
    <t>PRIA toetusprogrammid</t>
  </si>
  <si>
    <t>PRIA</t>
  </si>
  <si>
    <t>Pirn</t>
  </si>
  <si>
    <t>36. nädal</t>
  </si>
  <si>
    <t>37. nädal</t>
  </si>
  <si>
    <t>38. nädal</t>
  </si>
  <si>
    <t>39. nädal</t>
  </si>
  <si>
    <t>01.09.-05.09.2025</t>
  </si>
  <si>
    <t>08.09.-12.09.2025</t>
  </si>
  <si>
    <t>15.09.-19.09.2025</t>
  </si>
  <si>
    <t>22.09.-26.09.2025</t>
  </si>
  <si>
    <t>Hapukoor R 10% (L)</t>
  </si>
  <si>
    <t xml:space="preserve">Õun </t>
  </si>
  <si>
    <t>Porgandi-ananassisalat</t>
  </si>
  <si>
    <t>Ühepajatoit sealihaga</t>
  </si>
  <si>
    <t>Tatar, keedetud</t>
  </si>
  <si>
    <t>Peedi-küüslaugusalat</t>
  </si>
  <si>
    <t>Kartuli-porgandipüree (L)</t>
  </si>
  <si>
    <t>Bulgur, keedetud (G)</t>
  </si>
  <si>
    <t>Kodune sealihaguljašš (G, L)</t>
  </si>
  <si>
    <t>Kuskuss, keedetud (mahe) (G)</t>
  </si>
  <si>
    <t>Porgand, aurutatud</t>
  </si>
  <si>
    <t>Läätseguljašš (L) (mahe)</t>
  </si>
  <si>
    <t>Külm jogurtikaste (L)</t>
  </si>
  <si>
    <t>Hiina kapsas, tomat, redis (mahe)</t>
  </si>
  <si>
    <t>Seemnesegu (mahe)</t>
  </si>
  <si>
    <t>Mahl (erinevad maitsed)</t>
  </si>
  <si>
    <t>Joogijogurt R 1,5%, maitsestatud (L)</t>
  </si>
  <si>
    <t>Tee, suhkruta</t>
  </si>
  <si>
    <t>Rukkileiva (3 sorti) - ja sepikutoodete valik  (G)</t>
  </si>
  <si>
    <t>Värskekapsaborš veiselihaga (G)</t>
  </si>
  <si>
    <t>Värskekapsaborš punaste ubadega (mahe)</t>
  </si>
  <si>
    <t>Mango-kohupiimakreem (L)</t>
  </si>
  <si>
    <t xml:space="preserve">Ploom </t>
  </si>
  <si>
    <t>Paneeritud ahjukala (G, PT)</t>
  </si>
  <si>
    <t>Tatra-seenekotletid (G, PT) (mahe)</t>
  </si>
  <si>
    <t>Kartulipuder (L)</t>
  </si>
  <si>
    <t>Kinoa, keedetud (mahe)</t>
  </si>
  <si>
    <t>Kapsas, röstitud</t>
  </si>
  <si>
    <t xml:space="preserve">Soe tomatikaste </t>
  </si>
  <si>
    <t>Hiina kapsa salat spinatiga</t>
  </si>
  <si>
    <t>Porgand (mahe), mais, kurk</t>
  </si>
  <si>
    <t>Juurviljapüreesupp (L) (mahe)</t>
  </si>
  <si>
    <t>Kakaojogurt kirssidega (L)</t>
  </si>
  <si>
    <t>Keefiri-õunakook kaerajahuga (G, L)</t>
  </si>
  <si>
    <t xml:space="preserve">Pirn </t>
  </si>
  <si>
    <t>Õun (mahe)</t>
  </si>
  <si>
    <t>Kanapasta juustu ja basiilikuga (G, L)</t>
  </si>
  <si>
    <t>Suvikõrvitsapasta juustu ja basiilikuga (G, L) (mahe)</t>
  </si>
  <si>
    <t>Baklažaan-paprika-sibul, röstitud</t>
  </si>
  <si>
    <t>Külm hapukoorekaste sidruniga (L)</t>
  </si>
  <si>
    <t>Mahla-õlikaste</t>
  </si>
  <si>
    <t>Porgandi-melonisalat</t>
  </si>
  <si>
    <t>Kapsas (mahe), peet, roheline hernes</t>
  </si>
  <si>
    <t>Böfstrooganov (G, L) (mahe)</t>
  </si>
  <si>
    <t>Seenestrooganov (G, L)</t>
  </si>
  <si>
    <t>Tatar, aurutatud (mahe)</t>
  </si>
  <si>
    <t xml:space="preserve">Riis, aurutatud </t>
  </si>
  <si>
    <t>Peet, röstitud</t>
  </si>
  <si>
    <t>Porgandi-apelsinisalat</t>
  </si>
  <si>
    <t>Kapsas, paprika, porrulauk (mahe kapsas)</t>
  </si>
  <si>
    <t>Hakkliha-riisipall (segahakkliha, siga-veis) (G, M, PT)</t>
  </si>
  <si>
    <t>Juurviljakotlet (G, PT) (mahe)</t>
  </si>
  <si>
    <t>Kartul, aurutatud (mahe)</t>
  </si>
  <si>
    <t>Aedoad, aurutatu</t>
  </si>
  <si>
    <t>Soe valge kaste (G, L)</t>
  </si>
  <si>
    <t>Kapsa-selleri-õunasalat (mahe kapsas)</t>
  </si>
  <si>
    <t>Rassolnik kanalihaga (G)</t>
  </si>
  <si>
    <t>Rassolnik põldubadega (G) (mahe)</t>
  </si>
  <si>
    <t>Jogurti-kamadessert marjadega (G, L)</t>
  </si>
  <si>
    <t>Arbuus</t>
  </si>
  <si>
    <t>Kalapada värviliste köögiviljadega</t>
  </si>
  <si>
    <t>Läätsepada värviliste köögiviljadega (mahe)</t>
  </si>
  <si>
    <t>Kuskuss, aurutatud (G)</t>
  </si>
  <si>
    <t>Brokoli, aurutatud</t>
  </si>
  <si>
    <t>Külm hapukoorekaste murulauguga (L)</t>
  </si>
  <si>
    <t>Porgandi-mangosalat (mahe porgand)</t>
  </si>
  <si>
    <t>Hiina kapsas, tomat, mais</t>
  </si>
  <si>
    <t>Tomatine kalkuni-pastavorm ürtidega (G, L)</t>
  </si>
  <si>
    <t>Tomatine baklažaani-pastavorm (mahe) (G, L)</t>
  </si>
  <si>
    <t>Hapukapsas, hautatud</t>
  </si>
  <si>
    <t>Külm jogurti-küüslaugukaste (L)</t>
  </si>
  <si>
    <t>Hiina kapsa salat pirni ja Kreeka pähklitega</t>
  </si>
  <si>
    <t>Peet, porgand (mahe), valge redis</t>
  </si>
  <si>
    <t>Sinepine sealihakaste (G, L)</t>
  </si>
  <si>
    <t>Rooskapsas sinepikastmes (G, L) (mahe)</t>
  </si>
  <si>
    <t>Riis, aurutatud (mahe)</t>
  </si>
  <si>
    <t>Kõrvits, röstitud</t>
  </si>
  <si>
    <t>Peedi-hapukurgisalat</t>
  </si>
  <si>
    <t>Hiina kapsas, roheline hernes, punane redis (mahe)</t>
  </si>
  <si>
    <t>Kikerhernesupp kümne köögiviljaga (mahe)</t>
  </si>
  <si>
    <t>Puuviljatarretis vanillikastmega (L)</t>
  </si>
  <si>
    <t>Mustsõstra-rukkivaht (G)</t>
  </si>
  <si>
    <t>Hakkliha-suvikõrvitsapikkpoiss, seahakkliha (G, PT)</t>
  </si>
  <si>
    <t>Porgandi-suvikõrvitsa pikkpoiss (G, PT) (mahe)</t>
  </si>
  <si>
    <t>Peet, aurutatud</t>
  </si>
  <si>
    <t>Kapsa-maisi-paprikasalat (mahe kapsas)</t>
  </si>
  <si>
    <t>Porgand, tomat, porrulauk</t>
  </si>
  <si>
    <t>Apelsin</t>
  </si>
  <si>
    <t>Koorene lõhesupp spinatiga (L)</t>
  </si>
  <si>
    <t>Koorene oasupp spinati ja keedumunaga (L) (mahe)</t>
  </si>
  <si>
    <t>Õuna-rukkileivakreem (G)</t>
  </si>
  <si>
    <t>Mustikajogurt (L)</t>
  </si>
  <si>
    <t>Värskekapsahautis kanahakklihaga</t>
  </si>
  <si>
    <t>Värskekapsa-läätsehautis (mahe)</t>
  </si>
  <si>
    <t>Juurseller, röstitud</t>
  </si>
  <si>
    <t>Külm jogurti-keefirikaste, maitserohelisega (L)</t>
  </si>
  <si>
    <t>Suvikõrvitsa-kurgisalat</t>
  </si>
  <si>
    <t>Hiina kapsas, porgand (mahe), mais</t>
  </si>
  <si>
    <t>Õun  (mahe)</t>
  </si>
  <si>
    <t>Kanalihatükid magushapus kastmes</t>
  </si>
  <si>
    <t>Edamame oad magushapus kastmes (mahe)</t>
  </si>
  <si>
    <t>Täisterapasta/pasta (G) (mahe)</t>
  </si>
  <si>
    <t>Miniporgandid, aurutatud</t>
  </si>
  <si>
    <t>Külm jogurtikaste maitserohelisega</t>
  </si>
  <si>
    <t>Kapsa-mangosalat</t>
  </si>
  <si>
    <t>Peet, kaalikas, mais</t>
  </si>
  <si>
    <t>Aedoad küüslauguga, ahjus küpsetatud</t>
  </si>
  <si>
    <t>Kõrvitsa-pastinaagi-virsikusalat</t>
  </si>
  <si>
    <t>Hiina kapsas, tomat, roheline sibul (mahe)</t>
  </si>
  <si>
    <t>Kana-nuudlisupp  (G)</t>
  </si>
  <si>
    <t>Nuudlisupp brokoliga (G) (mahe)</t>
  </si>
  <si>
    <t>Kõrvitsa-maisimannavaht õunakisselliga</t>
  </si>
  <si>
    <t>Maasika panna cotta (L)</t>
  </si>
  <si>
    <t>Ahjukala juustukattega (G, L, PT)</t>
  </si>
  <si>
    <t>Kartuli-lillkapsapuder (L)</t>
  </si>
  <si>
    <t>Kuskuss, aurutatud</t>
  </si>
  <si>
    <t>Pastinaak, röstitud</t>
  </si>
  <si>
    <t>Soe karrikaste (G, L)</t>
  </si>
  <si>
    <t>Nuikapsas, kikerherned, punane redis</t>
  </si>
  <si>
    <t>Pilaff porgandi ja veisehakklihaga</t>
  </si>
  <si>
    <t>Pilaff porgandi ja punaste ubadega (mahe)</t>
  </si>
  <si>
    <t>Ahjuköögiviljad</t>
  </si>
  <si>
    <t>Soe tomatikaste</t>
  </si>
  <si>
    <t>Külm küüslaugu-jogurtikaste (L)</t>
  </si>
  <si>
    <t>Peedi-piprajuuresalat</t>
  </si>
  <si>
    <t>Hiina kapsas, marineeritud punane sibul, brokoli</t>
  </si>
  <si>
    <t>Riis, vesi, söögisool</t>
  </si>
  <si>
    <t>Tatar, vesi, söögisool</t>
  </si>
  <si>
    <t>Peet, küüslauk</t>
  </si>
  <si>
    <t>Teepuru, vesi</t>
  </si>
  <si>
    <t>Rõngu suhkruvaba mahlakonsentraat 100% naturaalne, vesi</t>
  </si>
  <si>
    <t>Hiina kapsas, spinat</t>
  </si>
  <si>
    <t>Frikadellisupp (G)</t>
  </si>
  <si>
    <t xml:space="preserve">Baklažaan, paprika, punane, mugulsibul, toiduõli, </t>
  </si>
  <si>
    <t>Peet, toiduõli, tüümian, värske</t>
  </si>
  <si>
    <t>Porgand, apelsin, toiduõli</t>
  </si>
  <si>
    <t>Salatisegu, roheline hernes, hapukurk</t>
  </si>
  <si>
    <t>Jõhvika-odravaht piimaga (G, L)</t>
  </si>
  <si>
    <t>Porgand, mango, toiduõli</t>
  </si>
  <si>
    <t>Kõrvits, toiduõli, söögisool</t>
  </si>
  <si>
    <t>Tatar, söögisool, vesi</t>
  </si>
  <si>
    <t xml:space="preserve">Tatar, vesi, söögisool </t>
  </si>
  <si>
    <t xml:space="preserve">Kinoa, vesi, söögisool </t>
  </si>
  <si>
    <t>Kapsas, toiduõli, söögisool</t>
  </si>
  <si>
    <t>Tomat, mugulsibul, porgand, küüslauk, toiduõli, söögisool, basiilik, värske</t>
  </si>
  <si>
    <t>Kartul, vesi, söögisool</t>
  </si>
  <si>
    <t>Aedoad, küüslauk, toiduõli, söögisool</t>
  </si>
  <si>
    <t>Porgand, toiduõli, ananass</t>
  </si>
  <si>
    <t>Pastinaak, toiduõli, söögisool</t>
  </si>
  <si>
    <t>Kanalihasupp kümne köögiviljadega</t>
  </si>
  <si>
    <t>Piimatooted (piim, keefir R 2,5% ) (L)</t>
  </si>
  <si>
    <r>
      <rPr>
        <b/>
        <sz val="12"/>
        <color rgb="FF000000"/>
        <rFont val="Dussmann"/>
        <family val="2"/>
        <charset val="186"/>
      </rPr>
      <t>Maitsestamata jogurt R 2,5-3%</t>
    </r>
    <r>
      <rPr>
        <sz val="12"/>
        <color indexed="8"/>
        <rFont val="Dussmann"/>
        <family val="2"/>
        <charset val="186"/>
      </rPr>
      <t>, naturaalne marjapüree</t>
    </r>
  </si>
  <si>
    <r>
      <rPr>
        <b/>
        <sz val="12"/>
        <color rgb="FF000000"/>
        <rFont val="Dussmann"/>
        <family val="2"/>
        <charset val="186"/>
      </rPr>
      <t>Maitsestamata kohupiim R 5%,</t>
    </r>
    <r>
      <rPr>
        <sz val="12"/>
        <color indexed="8"/>
        <rFont val="Dussmann"/>
        <family val="2"/>
        <charset val="186"/>
      </rPr>
      <t xml:space="preserve"> </t>
    </r>
    <r>
      <rPr>
        <b/>
        <sz val="12"/>
        <color rgb="FF000000"/>
        <rFont val="Dussmann"/>
        <family val="2"/>
        <charset val="186"/>
      </rPr>
      <t>maitsestamata jogurt  R 2,5-3%,</t>
    </r>
    <r>
      <rPr>
        <sz val="12"/>
        <color indexed="8"/>
        <rFont val="Dussmann"/>
        <family val="2"/>
        <charset val="186"/>
      </rPr>
      <t xml:space="preserve"> </t>
    </r>
    <r>
      <rPr>
        <b/>
        <sz val="12"/>
        <color rgb="FF000000"/>
        <rFont val="Dussmann"/>
        <family val="2"/>
        <charset val="186"/>
      </rPr>
      <t>vahukoor, R 35%</t>
    </r>
    <r>
      <rPr>
        <sz val="12"/>
        <color indexed="8"/>
        <rFont val="Dussmann"/>
        <family val="2"/>
        <charset val="186"/>
      </rPr>
      <t>, suhkur, mango</t>
    </r>
  </si>
  <si>
    <r>
      <t xml:space="preserve">Kartul, porgand, mugulsibul, </t>
    </r>
    <r>
      <rPr>
        <b/>
        <sz val="12"/>
        <color rgb="FF000000"/>
        <rFont val="Dussmann"/>
        <family val="2"/>
        <charset val="186"/>
      </rPr>
      <t>juurseller</t>
    </r>
    <r>
      <rPr>
        <sz val="12"/>
        <color indexed="8"/>
        <rFont val="Dussmann"/>
        <family val="2"/>
        <charset val="186"/>
      </rPr>
      <t xml:space="preserve">, pastinaak, vesi, </t>
    </r>
    <r>
      <rPr>
        <b/>
        <sz val="12"/>
        <color rgb="FF000000"/>
        <rFont val="Dussmann"/>
        <family val="2"/>
        <charset val="186"/>
      </rPr>
      <t>toidukoor R 15%</t>
    </r>
    <r>
      <rPr>
        <sz val="12"/>
        <color indexed="8"/>
        <rFont val="Dussmann"/>
        <family val="2"/>
        <charset val="186"/>
      </rPr>
      <t>, söögisool, petersell, värske</t>
    </r>
  </si>
  <si>
    <r>
      <rPr>
        <b/>
        <sz val="12"/>
        <color rgb="FF000000"/>
        <rFont val="Dussmann"/>
        <family val="2"/>
        <charset val="186"/>
      </rPr>
      <t>Maitsestamata jogurt R 2,5%-3%,</t>
    </r>
    <r>
      <rPr>
        <sz val="12"/>
        <color indexed="8"/>
        <rFont val="Dussmann"/>
        <family val="2"/>
        <charset val="186"/>
      </rPr>
      <t xml:space="preserve"> kakaopulber, suhkur, kirsss</t>
    </r>
  </si>
  <si>
    <r>
      <rPr>
        <b/>
        <sz val="12"/>
        <color rgb="FF000000"/>
        <rFont val="Dussmann"/>
        <family val="2"/>
        <charset val="186"/>
      </rPr>
      <t>Kaerajahu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täistera nisujahu</t>
    </r>
    <r>
      <rPr>
        <sz val="12"/>
        <color indexed="8"/>
        <rFont val="Dussmann"/>
        <family val="2"/>
        <charset val="186"/>
      </rPr>
      <t xml:space="preserve">, õun, </t>
    </r>
    <r>
      <rPr>
        <b/>
        <sz val="12"/>
        <color rgb="FF000000"/>
        <rFont val="Dussmann"/>
        <family val="2"/>
        <charset val="186"/>
      </rPr>
      <t>keefir R 3,8-4,2%</t>
    </r>
    <r>
      <rPr>
        <sz val="12"/>
        <color indexed="8"/>
        <rFont val="Dussmann"/>
        <family val="2"/>
        <charset val="186"/>
      </rPr>
      <t xml:space="preserve">, toiduõli, </t>
    </r>
    <r>
      <rPr>
        <b/>
        <sz val="12"/>
        <color rgb="FF000000"/>
        <rFont val="Dussmann"/>
        <family val="2"/>
        <charset val="186"/>
      </rPr>
      <t>kanamuna,</t>
    </r>
    <r>
      <rPr>
        <sz val="12"/>
        <color indexed="8"/>
        <rFont val="Dussmann"/>
        <family val="2"/>
        <charset val="186"/>
      </rPr>
      <t xml:space="preserve"> suhkur, küpsetuspulber, vanillisuhkur</t>
    </r>
  </si>
  <si>
    <t>Porgand, melon, toiduõli</t>
  </si>
  <si>
    <r>
      <rPr>
        <b/>
        <sz val="12"/>
        <color rgb="FF000000"/>
        <rFont val="Dussmann"/>
        <family val="2"/>
        <charset val="186"/>
      </rPr>
      <t>Maitsestamata jogurt R 2,5-3%,</t>
    </r>
    <r>
      <rPr>
        <sz val="12"/>
        <color indexed="8"/>
        <rFont val="Dussmann"/>
        <family val="2"/>
        <charset val="186"/>
      </rPr>
      <t xml:space="preserve"> naturaalne marjapüree</t>
    </r>
  </si>
  <si>
    <r>
      <t xml:space="preserve">Õunamahl 100% naturaalne, õunaäädikas, </t>
    </r>
    <r>
      <rPr>
        <b/>
        <sz val="12"/>
        <color rgb="FF000000"/>
        <rFont val="Dussmann"/>
        <family val="2"/>
        <charset val="186"/>
      </rPr>
      <t>sinepipulber</t>
    </r>
    <r>
      <rPr>
        <sz val="12"/>
        <color indexed="8"/>
        <rFont val="Dussmann"/>
        <family val="2"/>
        <charset val="186"/>
      </rPr>
      <t>, söögisool, petersell, värske, toiduõli</t>
    </r>
  </si>
  <si>
    <t>Rooma salat, jääsalat, rukola, spinat, roheline hernes, hapukurk (kurk, söögisool, vesi)</t>
  </si>
  <si>
    <r>
      <t>Kõrvitsaseemned, päevalilleseemned,</t>
    </r>
    <r>
      <rPr>
        <b/>
        <sz val="12"/>
        <rFont val="Dussmann"/>
        <family val="2"/>
        <charset val="186"/>
      </rPr>
      <t xml:space="preserve"> seesamiseemned</t>
    </r>
  </si>
  <si>
    <t>Taimetoit võib sisaldada muna- ja piimatooteid</t>
  </si>
  <si>
    <t>Teavet menüüs sisalduvate allergeenide kohta küsi köögipersonalilt</t>
  </si>
  <si>
    <t>Joogivesi on igapäevaselt tasuta saadaval kogu päeva jooksul</t>
  </si>
  <si>
    <t>G – sisaldab gluteeni</t>
  </si>
  <si>
    <t>L – sisaldab piimatooteid (sh laktoosi)</t>
  </si>
  <si>
    <t>M – sisaldab muna</t>
  </si>
  <si>
    <t>P – sisaldab pähkleid</t>
  </si>
  <si>
    <t>PT – portsjontoode</t>
  </si>
  <si>
    <t>VS-vähendatud suhkruga</t>
  </si>
  <si>
    <t>Piima pakume igapäevaselt vastavalt PRIA koolipiima programmile. Puuvilju/marju ja köögivilju pakume PRIA koolipuuvilja- ja köögiviljaprogrammi alusel, arvestades hooajalisust ja kättesaadavust kuni 300 km raadiuses kooli asukohast</t>
  </si>
  <si>
    <r>
      <t xml:space="preserve">Veiseliha, </t>
    </r>
    <r>
      <rPr>
        <b/>
        <sz val="12"/>
        <color rgb="FF000000"/>
        <rFont val="Dussmann"/>
        <family val="2"/>
        <charset val="186"/>
      </rPr>
      <t>hapukoor R 20%</t>
    </r>
    <r>
      <rPr>
        <sz val="12"/>
        <color indexed="8"/>
        <rFont val="Dussmann"/>
        <family val="2"/>
        <charset val="186"/>
      </rPr>
      <t xml:space="preserve">, mugulsibul, tomatipüree, </t>
    </r>
    <r>
      <rPr>
        <b/>
        <sz val="12"/>
        <color rgb="FF000000"/>
        <rFont val="Dussmann"/>
        <family val="2"/>
        <charset val="186"/>
      </rPr>
      <t>nisujahu</t>
    </r>
    <r>
      <rPr>
        <sz val="12"/>
        <color indexed="8"/>
        <rFont val="Dussmann"/>
        <family val="2"/>
        <charset val="186"/>
      </rPr>
      <t>, vesi, toiduõli, sinepipulber, petersell,  söögisool, must pipar</t>
    </r>
  </si>
  <si>
    <r>
      <t xml:space="preserve">Tomatipüree, vesi, </t>
    </r>
    <r>
      <rPr>
        <b/>
        <sz val="12"/>
        <color rgb="FF000000"/>
        <rFont val="Dussmann"/>
        <family val="2"/>
        <charset val="186"/>
      </rPr>
      <t>hapukoor R 10%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nisujahu</t>
    </r>
    <r>
      <rPr>
        <sz val="12"/>
        <color indexed="8"/>
        <rFont val="Dussmann"/>
        <family val="2"/>
        <charset val="186"/>
      </rPr>
      <t>, mugulsibul, toiduõli, šampinjonid</t>
    </r>
  </si>
  <si>
    <r>
      <rPr>
        <b/>
        <sz val="12"/>
        <color rgb="FF000000"/>
        <rFont val="Dussmann"/>
        <family val="2"/>
        <charset val="186"/>
      </rPr>
      <t>Bulgur</t>
    </r>
    <r>
      <rPr>
        <sz val="12"/>
        <color indexed="8"/>
        <rFont val="Dussmann"/>
        <family val="2"/>
        <charset val="186"/>
      </rPr>
      <t>, vesi, söögisool</t>
    </r>
  </si>
  <si>
    <r>
      <t xml:space="preserve">Toiduõli, </t>
    </r>
    <r>
      <rPr>
        <b/>
        <sz val="12"/>
        <color rgb="FF000000"/>
        <rFont val="Dussmann"/>
        <family val="2"/>
        <charset val="186"/>
      </rPr>
      <t>nisujahu</t>
    </r>
    <r>
      <rPr>
        <sz val="12"/>
        <color indexed="8"/>
        <rFont val="Dussmann"/>
        <family val="2"/>
        <charset val="186"/>
      </rPr>
      <t>,</t>
    </r>
    <r>
      <rPr>
        <b/>
        <sz val="12"/>
        <color rgb="FF000000"/>
        <rFont val="Dussmann"/>
        <family val="2"/>
        <charset val="186"/>
      </rPr>
      <t xml:space="preserve"> piim R 2,5%</t>
    </r>
    <r>
      <rPr>
        <sz val="12"/>
        <color indexed="8"/>
        <rFont val="Dussmann"/>
        <family val="2"/>
        <charset val="186"/>
      </rPr>
      <t xml:space="preserve">, söögisool, </t>
    </r>
    <r>
      <rPr>
        <b/>
        <sz val="12"/>
        <color rgb="FF000000"/>
        <rFont val="Dussmann"/>
        <family val="2"/>
        <charset val="186"/>
      </rPr>
      <t>toidukoor R 15%</t>
    </r>
  </si>
  <si>
    <t>Menüü muudatused kooskõlastatakse kooliga vastavalt hankelepingule. Erandolukorras, kus muudatus on vältimatu (nt ootamatu tooraine puudus), teavitatakse kooli esimesel võimalusel ning tagatakse toidu toiteväärtuslikkus ja mitmekesisus</t>
  </si>
  <si>
    <t>Peet, keedetud, soolakurk, till</t>
  </si>
  <si>
    <r>
      <t xml:space="preserve">Rooskapsas, </t>
    </r>
    <r>
      <rPr>
        <b/>
        <sz val="12"/>
        <color rgb="FF000000"/>
        <rFont val="Dussmann"/>
        <family val="2"/>
        <charset val="186"/>
      </rPr>
      <t>või R 82%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sinepipulber</t>
    </r>
    <r>
      <rPr>
        <sz val="12"/>
        <color indexed="8"/>
        <rFont val="Dussmann"/>
        <family val="2"/>
        <charset val="186"/>
      </rPr>
      <t xml:space="preserve">, must pipar,  söögisool, </t>
    </r>
    <r>
      <rPr>
        <b/>
        <sz val="12"/>
        <color rgb="FF000000"/>
        <rFont val="Dussmann"/>
        <family val="2"/>
        <charset val="186"/>
      </rPr>
      <t>toidukoor R 15%</t>
    </r>
  </si>
  <si>
    <t>Puljong kana kontidest, kanaliha, kartul, porgand, valge peakapsas, kõrvits, brokoli, pastinaak, hernes, lillkapsas, toiduõli, mugulsibul, küüslauk, söögisool, must pipar, till</t>
  </si>
  <si>
    <t>Peet, söögisool</t>
  </si>
  <si>
    <t>Peakapsas, mais, paprika, toiduõli, söögisool, suhkur, õunaäädikas</t>
  </si>
  <si>
    <r>
      <t xml:space="preserve">Seahakkliha, suvikõrvits, </t>
    </r>
    <r>
      <rPr>
        <b/>
        <sz val="12"/>
        <color rgb="FF000000"/>
        <rFont val="Dussmann"/>
        <family val="2"/>
        <charset val="186"/>
      </rPr>
      <t>riivsa</t>
    </r>
    <r>
      <rPr>
        <sz val="12"/>
        <color indexed="8"/>
        <rFont val="Dussmann"/>
        <family val="2"/>
        <charset val="186"/>
      </rPr>
      <t xml:space="preserve">i, </t>
    </r>
    <r>
      <rPr>
        <b/>
        <sz val="12"/>
        <color rgb="FF000000"/>
        <rFont val="Dussmann"/>
        <family val="2"/>
        <charset val="186"/>
      </rPr>
      <t>kanamuna</t>
    </r>
    <r>
      <rPr>
        <sz val="12"/>
        <color indexed="8"/>
        <rFont val="Dussmann"/>
        <family val="2"/>
        <charset val="186"/>
      </rPr>
      <t>, söögisool, must pipar, vesi, mugulsibul</t>
    </r>
  </si>
  <si>
    <r>
      <t xml:space="preserve">Porgand, suvikõrvits, pastinaak, mugulsibul, </t>
    </r>
    <r>
      <rPr>
        <b/>
        <sz val="12"/>
        <color rgb="FF000000"/>
        <rFont val="Dussmann"/>
        <family val="2"/>
        <charset val="186"/>
      </rPr>
      <t>kanamuna</t>
    </r>
    <r>
      <rPr>
        <sz val="12"/>
        <color indexed="8"/>
        <rFont val="Dussmann"/>
        <family val="2"/>
        <charset val="186"/>
      </rPr>
      <t xml:space="preserve">, söögisool, must pipar, toiduõli, </t>
    </r>
    <r>
      <rPr>
        <b/>
        <sz val="12"/>
        <color rgb="FF000000"/>
        <rFont val="Dussmann"/>
        <family val="2"/>
        <charset val="186"/>
      </rPr>
      <t>riivsai</t>
    </r>
    <r>
      <rPr>
        <sz val="12"/>
        <color indexed="8"/>
        <rFont val="Dussmann"/>
        <family val="2"/>
        <charset val="186"/>
      </rPr>
      <t>, tüümian, kuivatatud, pune, kuivatatud, petersell, kuivatatud, basiilik</t>
    </r>
  </si>
  <si>
    <r>
      <t xml:space="preserve">Kartul, </t>
    </r>
    <r>
      <rPr>
        <b/>
        <sz val="12"/>
        <color rgb="FF000000"/>
        <rFont val="Dussmann"/>
        <family val="2"/>
        <charset val="186"/>
      </rPr>
      <t>või R 80 %,</t>
    </r>
    <r>
      <rPr>
        <sz val="12"/>
        <color indexed="8"/>
        <rFont val="Dussmann"/>
        <family val="2"/>
        <charset val="186"/>
      </rPr>
      <t xml:space="preserve"> </t>
    </r>
    <r>
      <rPr>
        <b/>
        <sz val="12"/>
        <color rgb="FF000000"/>
        <rFont val="Dussmann"/>
        <family val="2"/>
        <charset val="186"/>
      </rPr>
      <t>piim R 2,5%</t>
    </r>
    <r>
      <rPr>
        <sz val="12"/>
        <color indexed="8"/>
        <rFont val="Dussmann"/>
        <family val="2"/>
        <charset val="186"/>
      </rPr>
      <t>, söögisool, vesi</t>
    </r>
  </si>
  <si>
    <r>
      <t xml:space="preserve">Toiduõli, </t>
    </r>
    <r>
      <rPr>
        <b/>
        <sz val="12"/>
        <color rgb="FF000000"/>
        <rFont val="Dussmann"/>
        <family val="2"/>
        <charset val="186"/>
      </rPr>
      <t>nisujahu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piim R 2,5%,</t>
    </r>
    <r>
      <rPr>
        <sz val="12"/>
        <color indexed="8"/>
        <rFont val="Dussmann"/>
        <family val="2"/>
        <charset val="186"/>
      </rPr>
      <t xml:space="preserve"> söögisool, </t>
    </r>
    <r>
      <rPr>
        <b/>
        <sz val="12"/>
        <color rgb="FF000000"/>
        <rFont val="Dussmann"/>
        <family val="2"/>
        <charset val="186"/>
      </rPr>
      <t>toidukoor R 15%</t>
    </r>
  </si>
  <si>
    <r>
      <t xml:space="preserve">Kartul, </t>
    </r>
    <r>
      <rPr>
        <b/>
        <sz val="12"/>
        <color rgb="FF000000"/>
        <rFont val="Dussmann"/>
        <family val="2"/>
        <charset val="186"/>
      </rPr>
      <t>toidukoor, R 15%</t>
    </r>
    <r>
      <rPr>
        <sz val="12"/>
        <color indexed="8"/>
        <rFont val="Dussmann"/>
        <family val="2"/>
        <charset val="186"/>
      </rPr>
      <t xml:space="preserve">, porgand, mugulsibul, porrulauk, till, värske, toiduõli, munguba, kuivatatud, spinat, vesi, </t>
    </r>
    <r>
      <rPr>
        <b/>
        <sz val="12"/>
        <color rgb="FF000000"/>
        <rFont val="Dussmann"/>
        <family val="2"/>
        <charset val="186"/>
      </rPr>
      <t>kanamuna</t>
    </r>
  </si>
  <si>
    <r>
      <rPr>
        <b/>
        <sz val="12"/>
        <color rgb="FF000000"/>
        <rFont val="Dussmann"/>
        <family val="2"/>
        <charset val="186"/>
      </rPr>
      <t>Rukkileib</t>
    </r>
    <r>
      <rPr>
        <sz val="12"/>
        <color indexed="8"/>
        <rFont val="Dussmann"/>
        <family val="2"/>
        <charset val="186"/>
      </rPr>
      <t xml:space="preserve">, vesi, õunamahl, suhkur, </t>
    </r>
    <r>
      <rPr>
        <b/>
        <sz val="12"/>
        <color rgb="FF000000"/>
        <rFont val="Dussmann"/>
        <family val="2"/>
        <charset val="186"/>
      </rPr>
      <t>nisumanna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piim, R 2,5%</t>
    </r>
  </si>
  <si>
    <r>
      <rPr>
        <b/>
        <sz val="12"/>
        <color rgb="FF000000"/>
        <rFont val="Dussmann"/>
        <family val="2"/>
        <charset val="186"/>
      </rPr>
      <t>Maitsestamata jogurt R 2,5%-3%</t>
    </r>
    <r>
      <rPr>
        <sz val="12"/>
        <color indexed="8"/>
        <rFont val="Dussmann"/>
        <family val="2"/>
        <charset val="186"/>
      </rPr>
      <t>, suhkur, mustikad</t>
    </r>
  </si>
  <si>
    <t>Kurk, suvikõrvits</t>
  </si>
  <si>
    <r>
      <rPr>
        <b/>
        <sz val="12"/>
        <color rgb="FF000000"/>
        <rFont val="Dussmann"/>
        <family val="2"/>
        <charset val="186"/>
      </rPr>
      <t>kuskuss</t>
    </r>
    <r>
      <rPr>
        <sz val="12"/>
        <color indexed="8"/>
        <rFont val="Dussmann"/>
        <family val="2"/>
        <charset val="186"/>
      </rPr>
      <t>, vesi, söögisool</t>
    </r>
  </si>
  <si>
    <r>
      <t xml:space="preserve">Toiduõli, </t>
    </r>
    <r>
      <rPr>
        <b/>
        <sz val="12"/>
        <color rgb="FF000000"/>
        <rFont val="Dussmann"/>
        <family val="2"/>
        <charset val="186"/>
      </rPr>
      <t>nisujahu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piim R 2,5%</t>
    </r>
    <r>
      <rPr>
        <sz val="12"/>
        <color indexed="8"/>
        <rFont val="Dussmann"/>
        <family val="2"/>
        <charset val="186"/>
      </rPr>
      <t xml:space="preserve">, söögisool, </t>
    </r>
    <r>
      <rPr>
        <b/>
        <sz val="12"/>
        <color rgb="FF000000"/>
        <rFont val="Dussmann"/>
        <family val="2"/>
        <charset val="186"/>
      </rPr>
      <t>toidukoor R 15%</t>
    </r>
  </si>
  <si>
    <t>Täisterapasta / pasta, vesi, söögisool, toiduõli</t>
  </si>
  <si>
    <t xml:space="preserve">Riis, vesi, söögisool </t>
  </si>
  <si>
    <t>Miniporgand, vesi, söögisool</t>
  </si>
  <si>
    <t>Valge peakapsas, mango</t>
  </si>
  <si>
    <t>Ühepajatoit roheliste hernestega (mahe)</t>
  </si>
  <si>
    <t>Valge peakapsas, kartul, porgand, must pipar, mugulsibul, rohelised herned, toiduõli, vesi, küüslauk, loorber, till petersell, söögisool</t>
  </si>
  <si>
    <r>
      <t xml:space="preserve">Kanaliha, vesi, porgand, mugulsibul, paprika, tomatipasta, ananassimahl, ananass, sidrunimahl, toiduõli, </t>
    </r>
    <r>
      <rPr>
        <b/>
        <sz val="12"/>
        <color rgb="FF000000"/>
        <rFont val="Dussmann"/>
        <family val="2"/>
        <charset val="186"/>
      </rPr>
      <t>sojakaste</t>
    </r>
    <r>
      <rPr>
        <sz val="12"/>
        <color indexed="8"/>
        <rFont val="Dussmann"/>
        <family val="2"/>
        <charset val="186"/>
      </rPr>
      <t>, maisitärklis, küüslauk, suhkur, ingverijuur, söögisool, must pipar</t>
    </r>
  </si>
  <si>
    <r>
      <rPr>
        <b/>
        <sz val="12"/>
        <color rgb="FF000000"/>
        <rFont val="Dussmann"/>
        <family val="2"/>
        <charset val="186"/>
      </rPr>
      <t>Edamame oad</t>
    </r>
    <r>
      <rPr>
        <sz val="12"/>
        <color indexed="8"/>
        <rFont val="Dussmann"/>
        <family val="2"/>
        <charset val="186"/>
      </rPr>
      <t xml:space="preserve">, suhkur, </t>
    </r>
    <r>
      <rPr>
        <b/>
        <sz val="12"/>
        <color rgb="FF000000"/>
        <rFont val="Dussmann"/>
        <family val="2"/>
        <charset val="186"/>
      </rPr>
      <t>sojakaste</t>
    </r>
    <r>
      <rPr>
        <sz val="12"/>
        <color indexed="8"/>
        <rFont val="Dussmann"/>
        <family val="2"/>
        <charset val="186"/>
      </rPr>
      <t>, maisitärklis, sidrunimahl, tomatipasta, vesi, porgand, mugulsibul, küüslauk, kuivatatud basiilik</t>
    </r>
  </si>
  <si>
    <r>
      <rPr>
        <b/>
        <sz val="12"/>
        <rFont val="Dussmann"/>
        <family val="2"/>
        <charset val="186"/>
      </rPr>
      <t>Täisterapasta / pasta</t>
    </r>
    <r>
      <rPr>
        <sz val="12"/>
        <rFont val="Dussmann"/>
        <family val="2"/>
        <charset val="186"/>
      </rPr>
      <t>, vesi, söögisool, toiduõli</t>
    </r>
  </si>
  <si>
    <r>
      <rPr>
        <b/>
        <sz val="12"/>
        <color rgb="FF000000"/>
        <rFont val="Dussmann"/>
        <family val="2"/>
        <charset val="186"/>
      </rPr>
      <t>Maitsestamata jogurt R 2,5%-3%</t>
    </r>
    <r>
      <rPr>
        <sz val="12"/>
        <color indexed="8"/>
        <rFont val="Dussmann"/>
        <family val="2"/>
        <charset val="186"/>
      </rPr>
      <t>, roheline sibul, till, värske</t>
    </r>
  </si>
  <si>
    <r>
      <rPr>
        <b/>
        <sz val="12"/>
        <color rgb="FF000000"/>
        <rFont val="Dussmann"/>
        <family val="2"/>
        <charset val="186"/>
      </rPr>
      <t>Kuskuss,</t>
    </r>
    <r>
      <rPr>
        <sz val="12"/>
        <color indexed="8"/>
        <rFont val="Dussmann"/>
        <family val="2"/>
        <charset val="186"/>
      </rPr>
      <t xml:space="preserve"> vesi, söögisool</t>
    </r>
  </si>
  <si>
    <r>
      <rPr>
        <b/>
        <sz val="12"/>
        <color rgb="FF000000"/>
        <rFont val="Dussmann"/>
        <family val="2"/>
        <charset val="186"/>
      </rPr>
      <t>Nisujahu</t>
    </r>
    <r>
      <rPr>
        <sz val="12"/>
        <color indexed="8"/>
        <rFont val="Dussmann"/>
        <family val="2"/>
        <charset val="186"/>
      </rPr>
      <t xml:space="preserve">, toiduõli, </t>
    </r>
    <r>
      <rPr>
        <b/>
        <sz val="12"/>
        <color rgb="FF000000"/>
        <rFont val="Dussmann"/>
        <family val="2"/>
        <charset val="186"/>
      </rPr>
      <t>piim, R 2, 5%,</t>
    </r>
    <r>
      <rPr>
        <sz val="12"/>
        <color indexed="8"/>
        <rFont val="Dussmann"/>
        <family val="2"/>
        <charset val="186"/>
      </rPr>
      <t xml:space="preserve"> vesi, </t>
    </r>
    <r>
      <rPr>
        <b/>
        <sz val="12"/>
        <color rgb="FF000000"/>
        <rFont val="Dussmann"/>
        <family val="2"/>
        <charset val="186"/>
      </rPr>
      <t>kohvikoor, R 10%</t>
    </r>
    <r>
      <rPr>
        <sz val="12"/>
        <color indexed="8"/>
        <rFont val="Dussmann"/>
        <family val="2"/>
        <charset val="186"/>
      </rPr>
      <t xml:space="preserve">, maitseainesegu, </t>
    </r>
    <r>
      <rPr>
        <b/>
        <sz val="12"/>
        <color rgb="FF000000"/>
        <rFont val="Dussmann"/>
        <family val="2"/>
        <charset val="186"/>
      </rPr>
      <t>karripulber</t>
    </r>
  </si>
  <si>
    <r>
      <rPr>
        <b/>
        <sz val="12"/>
        <color rgb="FF000000"/>
        <rFont val="Dussmann"/>
        <family val="2"/>
        <charset val="186"/>
      </rPr>
      <t>Valge kala,</t>
    </r>
    <r>
      <rPr>
        <sz val="12"/>
        <color indexed="8"/>
        <rFont val="Dussmann"/>
        <family val="2"/>
        <charset val="186"/>
      </rPr>
      <t xml:space="preserve"> toiduõli, sidrun, till, </t>
    </r>
    <r>
      <rPr>
        <b/>
        <sz val="12"/>
        <color rgb="FF000000"/>
        <rFont val="Dussmann"/>
        <family val="2"/>
        <charset val="186"/>
      </rPr>
      <t>juust R 25%-26%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hapukoor, R 20%</t>
    </r>
    <r>
      <rPr>
        <sz val="12"/>
        <color indexed="8"/>
        <rFont val="Dussmann"/>
        <family val="2"/>
        <charset val="186"/>
      </rPr>
      <t>, porrulauk, söögisool, must pipar</t>
    </r>
  </si>
  <si>
    <r>
      <t xml:space="preserve">Kartul, lillkapsas, </t>
    </r>
    <r>
      <rPr>
        <b/>
        <sz val="12"/>
        <color rgb="FF000000"/>
        <rFont val="Dussmann"/>
        <family val="2"/>
        <charset val="186"/>
      </rPr>
      <t>piim R 4,2%,</t>
    </r>
    <r>
      <rPr>
        <sz val="12"/>
        <color indexed="8"/>
        <rFont val="Dussmann"/>
        <family val="2"/>
        <charset val="186"/>
      </rPr>
      <t xml:space="preserve"> vesi, </t>
    </r>
    <r>
      <rPr>
        <b/>
        <sz val="12"/>
        <color rgb="FF000000"/>
        <rFont val="Dussmann"/>
        <family val="2"/>
        <charset val="186"/>
      </rPr>
      <t>või  R 80%</t>
    </r>
    <r>
      <rPr>
        <sz val="12"/>
        <color indexed="8"/>
        <rFont val="Dussmann"/>
        <family val="2"/>
        <charset val="186"/>
      </rPr>
      <t xml:space="preserve">, söögisool </t>
    </r>
  </si>
  <si>
    <t>Riis, vesi, söögisool, veiseliha, porgand, mugulsibul, toiduõli, vesi, küüslauk, söögisool, must pipar, jahvatatud paprika, petersell</t>
  </si>
  <si>
    <t>Riis, mugulsibul, küüslauk, toiduõli, porgand, vesi, punased oad, must pipar, jahvatatud paprika, söögisool</t>
  </si>
  <si>
    <r>
      <rPr>
        <b/>
        <sz val="12"/>
        <rFont val="Dussmann"/>
        <family val="2"/>
        <charset val="186"/>
      </rPr>
      <t xml:space="preserve">Maitsestamata jogurt R 2,5-3%, </t>
    </r>
    <r>
      <rPr>
        <sz val="12"/>
        <rFont val="Dussmann"/>
        <family val="2"/>
        <charset val="186"/>
      </rPr>
      <t>söögisool, suhkur, küüslauk</t>
    </r>
  </si>
  <si>
    <r>
      <t xml:space="preserve">Õun, peet, mädarõigas, </t>
    </r>
    <r>
      <rPr>
        <b/>
        <sz val="12"/>
        <rFont val="Dussmann"/>
        <family val="2"/>
        <charset val="186"/>
      </rPr>
      <t>hapukoor R 10%</t>
    </r>
    <r>
      <rPr>
        <sz val="12"/>
        <rFont val="Dussmann"/>
        <family val="2"/>
        <charset val="186"/>
      </rPr>
      <t>, suhkur, õunaäädikas</t>
    </r>
  </si>
  <si>
    <t>Hiina kapsas, marineeritud punane sibul (punane sibul, õunaäädikas, sidrunimahl, must pipar,  söögisool, vesi, suhkur,) brokoli</t>
  </si>
  <si>
    <t>Põhitoitainetest saadava energia osakaal koguenergiast (%E)</t>
  </si>
  <si>
    <t>Nõutud vahemik kahe nädala keskmisena</t>
  </si>
  <si>
    <t>Valguallikas/
põhikomponent</t>
  </si>
  <si>
    <r>
      <rPr>
        <b/>
        <sz val="12"/>
        <color rgb="FF000000"/>
        <rFont val="Dussmann"/>
        <family val="2"/>
        <charset val="186"/>
      </rPr>
      <t>Maitsestamata jogurt R 2,5%-3%,</t>
    </r>
    <r>
      <rPr>
        <sz val="12"/>
        <color indexed="8"/>
        <rFont val="Dussmann"/>
        <family val="2"/>
        <charset val="186"/>
      </rPr>
      <t xml:space="preserve"> </t>
    </r>
    <r>
      <rPr>
        <b/>
        <sz val="12"/>
        <color rgb="FF000000"/>
        <rFont val="Dussmann"/>
        <family val="2"/>
        <charset val="186"/>
      </rPr>
      <t>vahukoor  R 35%</t>
    </r>
    <r>
      <rPr>
        <sz val="12"/>
        <color indexed="8"/>
        <rFont val="Dussmann"/>
        <family val="2"/>
        <charset val="186"/>
      </rPr>
      <t xml:space="preserve">, suhkur, </t>
    </r>
    <r>
      <rPr>
        <b/>
        <sz val="12"/>
        <color rgb="FF000000"/>
        <rFont val="Dussmann"/>
        <family val="2"/>
        <charset val="186"/>
      </rPr>
      <t xml:space="preserve">kamajahu (nisu, rukis, oder, </t>
    </r>
    <r>
      <rPr>
        <sz val="12"/>
        <color rgb="FF000000"/>
        <rFont val="Dussmann"/>
        <family val="2"/>
        <charset val="186"/>
      </rPr>
      <t>hernes</t>
    </r>
    <r>
      <rPr>
        <b/>
        <sz val="12"/>
        <color rgb="FF000000"/>
        <rFont val="Dussmann"/>
        <family val="2"/>
        <charset val="186"/>
      </rPr>
      <t>)</t>
    </r>
    <r>
      <rPr>
        <sz val="12"/>
        <color indexed="8"/>
        <rFont val="Dussmann"/>
        <family val="2"/>
        <charset val="186"/>
      </rPr>
      <t>, vaarikas,  maasikas, suhkruta, vesi, suhkur</t>
    </r>
  </si>
  <si>
    <t>Hapukoor R 20%</t>
  </si>
  <si>
    <t>700-800 kcal</t>
  </si>
  <si>
    <t>45-60%E</t>
  </si>
  <si>
    <t>25-40%E</t>
  </si>
  <si>
    <t>10-20%E</t>
  </si>
  <si>
    <t>Põhitoitainetest  saadava energia osakaal koguenergiast (%E)</t>
  </si>
  <si>
    <t>Ploom</t>
  </si>
  <si>
    <t>Õun</t>
  </si>
  <si>
    <r>
      <t xml:space="preserve">Suhkur, vesi, mahlajook keskmiselt, </t>
    </r>
    <r>
      <rPr>
        <b/>
        <sz val="12"/>
        <color rgb="FF000000"/>
        <rFont val="Dussmann"/>
        <family val="2"/>
        <charset val="186"/>
      </rPr>
      <t>odrajahu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piim R 2,5%</t>
    </r>
    <r>
      <rPr>
        <sz val="12"/>
        <color indexed="8"/>
        <rFont val="Dussmann"/>
        <family val="2"/>
        <charset val="186"/>
      </rPr>
      <t>, jõhvikas</t>
    </r>
  </si>
  <si>
    <r>
      <t xml:space="preserve">Segahakkliha, riis, mugulsibul, </t>
    </r>
    <r>
      <rPr>
        <b/>
        <sz val="12"/>
        <rFont val="Dussmann"/>
        <family val="2"/>
        <charset val="186"/>
      </rPr>
      <t>kanamuna</t>
    </r>
    <r>
      <rPr>
        <sz val="12"/>
        <rFont val="Dussmann"/>
        <family val="2"/>
        <charset val="186"/>
      </rPr>
      <t>, toiduõli, vesi, söögisool, must pipar, jahvatatud paprika, petersell, kuivatatud pune, kuivatatud majoraan</t>
    </r>
  </si>
  <si>
    <r>
      <t xml:space="preserve">Pastinaak, porgand, kartul, kanamuna, </t>
    </r>
    <r>
      <rPr>
        <b/>
        <sz val="12"/>
        <rFont val="Dussmann"/>
        <family val="2"/>
        <charset val="186"/>
      </rPr>
      <t>täistera</t>
    </r>
    <r>
      <rPr>
        <sz val="12"/>
        <rFont val="Dussmann"/>
        <family val="2"/>
        <charset val="186"/>
      </rPr>
      <t xml:space="preserve"> </t>
    </r>
    <r>
      <rPr>
        <b/>
        <sz val="12"/>
        <rFont val="Dussmann"/>
        <family val="2"/>
        <charset val="186"/>
      </rPr>
      <t>speltanisujahu</t>
    </r>
    <r>
      <rPr>
        <sz val="12"/>
        <rFont val="Dussmann"/>
        <family val="2"/>
        <charset val="186"/>
      </rPr>
      <t>, söögisool, must pipar, purustatud või jahvatatud</t>
    </r>
  </si>
  <si>
    <r>
      <t xml:space="preserve">Peakapsas, </t>
    </r>
    <r>
      <rPr>
        <b/>
        <sz val="12"/>
        <color rgb="FF000000"/>
        <rFont val="Dussmann"/>
        <family val="2"/>
        <charset val="186"/>
      </rPr>
      <t>juurseller</t>
    </r>
    <r>
      <rPr>
        <sz val="12"/>
        <color indexed="8"/>
        <rFont val="Dussmann"/>
        <family val="2"/>
        <charset val="186"/>
      </rPr>
      <t>, õun, sidrunimahl, toiduõli</t>
    </r>
  </si>
  <si>
    <r>
      <t xml:space="preserve">Kanaliha, vesi, </t>
    </r>
    <r>
      <rPr>
        <b/>
        <sz val="12"/>
        <color rgb="FF000000"/>
        <rFont val="Dussmann"/>
        <family val="2"/>
        <charset val="186"/>
      </rPr>
      <t>odrakruup</t>
    </r>
    <r>
      <rPr>
        <sz val="12"/>
        <color indexed="8"/>
        <rFont val="Dussmann"/>
        <family val="2"/>
        <charset val="186"/>
      </rPr>
      <t>, porgand, kartul, mugulsibul, soolakurk, söögisool, toiduõli, petersell, värske</t>
    </r>
  </si>
  <si>
    <r>
      <t xml:space="preserve">Põldoad, vesi, </t>
    </r>
    <r>
      <rPr>
        <b/>
        <sz val="12"/>
        <color rgb="FF000000"/>
        <rFont val="Dussmann"/>
        <family val="2"/>
        <charset val="186"/>
      </rPr>
      <t>odrakruup</t>
    </r>
    <r>
      <rPr>
        <sz val="12"/>
        <color indexed="8"/>
        <rFont val="Dussmann"/>
        <family val="2"/>
        <charset val="186"/>
      </rPr>
      <t>, porgand, kartul, kooreta, mugulsibul, soolakurk, söögisool, toiduõli, petersell, värske</t>
    </r>
  </si>
  <si>
    <r>
      <rPr>
        <b/>
        <sz val="12"/>
        <color rgb="FF000000"/>
        <rFont val="Dussmann"/>
        <family val="2"/>
        <charset val="186"/>
      </rPr>
      <t>Valge kala</t>
    </r>
    <r>
      <rPr>
        <sz val="12"/>
        <color indexed="8"/>
        <rFont val="Dussmann"/>
        <family val="2"/>
        <charset val="186"/>
      </rPr>
      <t>, mugulsibul, küüslauk, porgand, paprika, purustatud tomat, toiduõli, sidrunimahl, kuivatatud pune, kuivatatud tüümian, pastinaak, mais, loorber, söögisool, must pipar, petersell</t>
    </r>
  </si>
  <si>
    <t>Mugulsibul, porgand, küüslauk, tomatipasta, tüümian, kuivatatud, söögisool, must pipar, vesi, maisitärklis, toiduõli, baklažaan, tomat, kaalikas, läätsed, suvikõrvits</t>
  </si>
  <si>
    <r>
      <t xml:space="preserve">Kartul,  porgand, </t>
    </r>
    <r>
      <rPr>
        <b/>
        <sz val="12"/>
        <color rgb="FF000000"/>
        <rFont val="Dussmann"/>
        <family val="2"/>
        <charset val="186"/>
      </rPr>
      <t>Piim, R 2.5%, või R 82%</t>
    </r>
    <r>
      <rPr>
        <sz val="12"/>
        <color indexed="8"/>
        <rFont val="Dussmann"/>
        <family val="2"/>
        <charset val="186"/>
      </rPr>
      <t>, vesi, söögisool</t>
    </r>
  </si>
  <si>
    <r>
      <rPr>
        <b/>
        <sz val="12"/>
        <color rgb="FF000000"/>
        <rFont val="Dussmann"/>
        <family val="2"/>
        <charset val="186"/>
      </rPr>
      <t>Kuskuss</t>
    </r>
    <r>
      <rPr>
        <sz val="12"/>
        <color indexed="8"/>
        <rFont val="Dussmann"/>
        <family val="2"/>
        <charset val="186"/>
      </rPr>
      <t xml:space="preserve">, vesi, söögisöögisool </t>
    </r>
  </si>
  <si>
    <r>
      <rPr>
        <b/>
        <sz val="12"/>
        <color rgb="FF000000"/>
        <rFont val="Dussmann"/>
        <family val="2"/>
        <charset val="186"/>
      </rPr>
      <t>Hapukoor R 10%,</t>
    </r>
    <r>
      <rPr>
        <sz val="12"/>
        <color indexed="8"/>
        <rFont val="Dussmann"/>
        <family val="2"/>
        <charset val="186"/>
      </rPr>
      <t xml:space="preserve"> sidrunimahl, suhkur, murulauk</t>
    </r>
  </si>
  <si>
    <r>
      <t xml:space="preserve">Õunamahl 100% naturaalne, õunaäädikas, </t>
    </r>
    <r>
      <rPr>
        <b/>
        <sz val="12"/>
        <color rgb="FF000000"/>
        <rFont val="Dussmann"/>
        <family val="2"/>
        <charset val="186"/>
      </rPr>
      <t>sinepipulber</t>
    </r>
    <r>
      <rPr>
        <sz val="12"/>
        <color indexed="8"/>
        <rFont val="Dussmann"/>
        <family val="2"/>
        <charset val="186"/>
      </rPr>
      <t>, söögisool, petersell, toiduõli</t>
    </r>
  </si>
  <si>
    <r>
      <t xml:space="preserve">Kalkuniliha, </t>
    </r>
    <r>
      <rPr>
        <b/>
        <sz val="12"/>
        <color rgb="FF000000"/>
        <rFont val="Dussmann"/>
        <family val="2"/>
        <charset val="186"/>
      </rPr>
      <t>makaronid täisteranisujahust</t>
    </r>
    <r>
      <rPr>
        <sz val="12"/>
        <color indexed="8"/>
        <rFont val="Dussmann"/>
        <family val="2"/>
        <charset val="186"/>
      </rPr>
      <t xml:space="preserve">, porgand, pastinaak, mugulsibul, must pipar, toiduõli, vesi, söögisöögisool, tomatipüree, </t>
    </r>
    <r>
      <rPr>
        <b/>
        <sz val="12"/>
        <color rgb="FF000000"/>
        <rFont val="Dussmann"/>
        <family val="2"/>
        <charset val="186"/>
      </rPr>
      <t>juust, R 15%</t>
    </r>
    <r>
      <rPr>
        <sz val="12"/>
        <color indexed="8"/>
        <rFont val="Dussmann"/>
        <family val="2"/>
        <charset val="186"/>
      </rPr>
      <t>, petersell</t>
    </r>
  </si>
  <si>
    <r>
      <rPr>
        <b/>
        <sz val="12"/>
        <rFont val="Dussmann"/>
        <family val="2"/>
        <charset val="186"/>
      </rPr>
      <t>Makaronid täisteranisujahust</t>
    </r>
    <r>
      <rPr>
        <sz val="12"/>
        <rFont val="Dussmann"/>
        <family val="2"/>
        <charset val="186"/>
      </rPr>
      <t>, porgand, pastinaak, mugulsibul, must pipar, purustatud või jahvatatud, toiduõli, vesi, söögisöögisool, tomatipüree,</t>
    </r>
    <r>
      <rPr>
        <b/>
        <sz val="12"/>
        <rFont val="Dussmann"/>
        <family val="2"/>
        <charset val="186"/>
      </rPr>
      <t xml:space="preserve"> juust, R 15%</t>
    </r>
    <r>
      <rPr>
        <sz val="12"/>
        <rFont val="Dussmann"/>
        <family val="2"/>
        <charset val="186"/>
      </rPr>
      <t>, petersell, baklažaan</t>
    </r>
  </si>
  <si>
    <r>
      <rPr>
        <b/>
        <sz val="12"/>
        <color rgb="FF000000"/>
        <rFont val="Dussmann"/>
        <family val="2"/>
        <charset val="186"/>
      </rPr>
      <t>Maitsestamata jogurt R 5%</t>
    </r>
    <r>
      <rPr>
        <sz val="12"/>
        <color indexed="8"/>
        <rFont val="Dussmann"/>
        <family val="2"/>
        <charset val="186"/>
      </rPr>
      <t>, sidrunimahl, suhkur, küüslauk</t>
    </r>
  </si>
  <si>
    <t>Hiina kapsas, pirn, Kreeka pähkel, toiduõli</t>
  </si>
  <si>
    <t>Läätsed ,vesi, roheline paprika, mugulsibul, tomatipüree, toiduiõli, küüslauk, värske petersell, jahvatatud paprika, söögisool, loorber, must pipar, köömned</t>
  </si>
  <si>
    <t>Sealiha, vesi, roheline  paprika, mugulsibul, tomatipüree, toiduiõli, küüslauk, petersell, jahvatatud paprika, söögisool, loorber, must pipar, köömned</t>
  </si>
  <si>
    <r>
      <rPr>
        <b/>
        <sz val="12"/>
        <color rgb="FF000000"/>
        <rFont val="Dussmann"/>
        <family val="2"/>
        <charset val="186"/>
      </rPr>
      <t>Kuskuss</t>
    </r>
    <r>
      <rPr>
        <sz val="12"/>
        <color indexed="8"/>
        <rFont val="Dussmann"/>
        <family val="2"/>
        <charset val="186"/>
      </rPr>
      <t>, vesi, söögisool</t>
    </r>
  </si>
  <si>
    <r>
      <rPr>
        <b/>
        <sz val="12"/>
        <color rgb="FF000000"/>
        <rFont val="Dussmann"/>
        <family val="2"/>
        <charset val="186"/>
      </rPr>
      <t xml:space="preserve">Maitsestamata jogurt R 2,5-3%, </t>
    </r>
    <r>
      <rPr>
        <sz val="12"/>
        <color indexed="8"/>
        <rFont val="Dussmann"/>
        <family val="2"/>
        <charset val="186"/>
      </rPr>
      <t>söögisool, suhkur, till</t>
    </r>
  </si>
  <si>
    <t>Oad, peet, peakapsas, valge, kartul, porgand, mugulsibul, tomatipasta, suhkur, petersell, loorber, must pipar, toiduõli, söögisool, vesi, sidrunimahl</t>
  </si>
  <si>
    <r>
      <t xml:space="preserve">Riis, </t>
    </r>
    <r>
      <rPr>
        <b/>
        <sz val="12"/>
        <color rgb="FF000000"/>
        <rFont val="Dussmann"/>
        <family val="2"/>
        <charset val="186"/>
      </rPr>
      <t>piim R 2,%</t>
    </r>
    <r>
      <rPr>
        <sz val="12"/>
        <color indexed="8"/>
        <rFont val="Dussmann"/>
        <family val="2"/>
        <charset val="186"/>
      </rPr>
      <t xml:space="preserve">, vesi, </t>
    </r>
    <r>
      <rPr>
        <b/>
        <sz val="12"/>
        <color rgb="FF000000"/>
        <rFont val="Dussmann"/>
        <family val="2"/>
        <charset val="186"/>
      </rPr>
      <t>vahukoor, R 35%</t>
    </r>
    <r>
      <rPr>
        <sz val="12"/>
        <color indexed="8"/>
        <rFont val="Dussmann"/>
        <family val="2"/>
        <charset val="186"/>
      </rPr>
      <t>, suhkur, sidrunikoor, sidrunimahl, vanillisuhkur, söögisool, maasikas, rabarber, kartulitärklis</t>
    </r>
  </si>
  <si>
    <r>
      <rPr>
        <b/>
        <sz val="12"/>
        <color rgb="FF000000"/>
        <rFont val="Dussmann"/>
        <family val="2"/>
        <charset val="186"/>
      </rPr>
      <t>Valge kala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nisujahu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kanamuna,</t>
    </r>
    <r>
      <rPr>
        <sz val="12"/>
        <color indexed="8"/>
        <rFont val="Dussmann"/>
        <family val="2"/>
        <charset val="186"/>
      </rPr>
      <t xml:space="preserve"> </t>
    </r>
    <r>
      <rPr>
        <b/>
        <sz val="12"/>
        <color rgb="FF000000"/>
        <rFont val="Dussmann"/>
        <family val="2"/>
        <charset val="186"/>
      </rPr>
      <t>riivsai</t>
    </r>
    <r>
      <rPr>
        <sz val="12"/>
        <color indexed="8"/>
        <rFont val="Dussmann"/>
        <family val="2"/>
        <charset val="186"/>
      </rPr>
      <t>, toiduõli, söögisool, maitseainetesegu, sidrunipipar</t>
    </r>
  </si>
  <si>
    <r>
      <t>Tatar, mugulsibul, toiduõli,</t>
    </r>
    <r>
      <rPr>
        <b/>
        <sz val="12"/>
        <color rgb="FF000000"/>
        <rFont val="Dussmann"/>
        <family val="2"/>
        <charset val="186"/>
      </rPr>
      <t xml:space="preserve"> riivsai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kanamuna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täisteranisujahu</t>
    </r>
    <r>
      <rPr>
        <sz val="12"/>
        <color indexed="8"/>
        <rFont val="Dussmann"/>
        <family val="2"/>
        <charset val="186"/>
      </rPr>
      <t>,  šampinjon, söögisool, must pipar, jahvatatud paprika</t>
    </r>
  </si>
  <si>
    <r>
      <t xml:space="preserve">Kartul, </t>
    </r>
    <r>
      <rPr>
        <b/>
        <sz val="12"/>
        <color rgb="FF000000"/>
        <rFont val="Dussmann"/>
        <family val="2"/>
        <charset val="186"/>
      </rPr>
      <t>või R 80%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piim, R 2, 5%,</t>
    </r>
    <r>
      <rPr>
        <sz val="12"/>
        <color indexed="8"/>
        <rFont val="Dussmann"/>
        <family val="2"/>
        <charset val="186"/>
      </rPr>
      <t xml:space="preserve"> söögisool, vesi</t>
    </r>
  </si>
  <si>
    <t>Tomat, mugulsibul, porgand, küüslauk, toiduõli, söögisool, basiilik</t>
  </si>
  <si>
    <r>
      <t xml:space="preserve">Segahakkliha (sea-veise), kartul, porgand, mugulsibul, </t>
    </r>
    <r>
      <rPr>
        <b/>
        <sz val="12"/>
        <color rgb="FF000000"/>
        <rFont val="Dussmann"/>
        <family val="2"/>
        <charset val="186"/>
      </rPr>
      <t>kanamuna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varsseller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>riivsai</t>
    </r>
    <r>
      <rPr>
        <sz val="12"/>
        <color indexed="8"/>
        <rFont val="Dussmann"/>
        <family val="2"/>
        <charset val="186"/>
      </rPr>
      <t>, must pipar, till, vesi, söögisool, petersell, värske, toiduõli</t>
    </r>
  </si>
  <si>
    <r>
      <rPr>
        <b/>
        <sz val="12"/>
        <color rgb="FF000000"/>
        <rFont val="Dussmann"/>
        <family val="2"/>
        <charset val="186"/>
      </rPr>
      <t>Täisterapasta,</t>
    </r>
    <r>
      <rPr>
        <sz val="12"/>
        <color indexed="8"/>
        <rFont val="Dussmann"/>
        <family val="2"/>
        <charset val="186"/>
      </rPr>
      <t xml:space="preserve"> kanaliha, suvikõrvits, toiduõli, mugulsibul, basiilik,</t>
    </r>
    <r>
      <rPr>
        <b/>
        <sz val="12"/>
        <color rgb="FF000000"/>
        <rFont val="Dussmann"/>
        <family val="2"/>
        <charset val="186"/>
      </rPr>
      <t xml:space="preserve"> juust R 15%</t>
    </r>
    <r>
      <rPr>
        <sz val="12"/>
        <color indexed="8"/>
        <rFont val="Dussmann"/>
        <family val="2"/>
        <charset val="186"/>
      </rPr>
      <t>, petersell, vesi, söögisool, must pipar</t>
    </r>
  </si>
  <si>
    <r>
      <rPr>
        <b/>
        <sz val="12"/>
        <color rgb="FF000000"/>
        <rFont val="Dussmann"/>
        <family val="2"/>
        <charset val="186"/>
      </rPr>
      <t>Hapukoor R 10%</t>
    </r>
    <r>
      <rPr>
        <sz val="12"/>
        <color indexed="8"/>
        <rFont val="Dussmann"/>
        <family val="2"/>
        <charset val="186"/>
      </rPr>
      <t>, sidrunimahl, suhkur</t>
    </r>
  </si>
  <si>
    <r>
      <t>Ploom, kirss, virsik, õun, vesi, suhkur, želatiin, vaniljekaste (</t>
    </r>
    <r>
      <rPr>
        <b/>
        <sz val="12"/>
        <rFont val="Dussmann"/>
        <family val="2"/>
        <charset val="186"/>
      </rPr>
      <t xml:space="preserve"> maitsestamata jogurt R 2.5%-3%,</t>
    </r>
    <r>
      <rPr>
        <sz val="12"/>
        <rFont val="Dussmann"/>
        <family val="2"/>
        <charset val="186"/>
      </rPr>
      <t xml:space="preserve"> vaniljesuhkur, suhkur)</t>
    </r>
  </si>
  <si>
    <r>
      <t xml:space="preserve">Vesi, mustsõstramahl 100%, suhkur, söögisool, </t>
    </r>
    <r>
      <rPr>
        <b/>
        <sz val="12"/>
        <color rgb="FF000000"/>
        <rFont val="Dussmann"/>
        <family val="2"/>
        <charset val="186"/>
      </rPr>
      <t>täistera rukkijahu</t>
    </r>
    <r>
      <rPr>
        <sz val="12"/>
        <color indexed="8"/>
        <rFont val="Dussmann"/>
        <family val="2"/>
        <charset val="186"/>
      </rPr>
      <t xml:space="preserve">, vanillisuhkur, </t>
    </r>
    <r>
      <rPr>
        <b/>
        <sz val="12"/>
        <color rgb="FF000000"/>
        <rFont val="Dussmann"/>
        <family val="2"/>
        <charset val="186"/>
      </rPr>
      <t>piim R 2,5%</t>
    </r>
  </si>
  <si>
    <t>Valge peakapsas, petersell, küüslauk, läätsed, pastinaak, porgand, vesi, mugulsibul, toiduõli, till</t>
  </si>
  <si>
    <t>Valge peakapsas, kanahakkliha, porgand, vesi, mugulsibul, toiduõli, söögisool, must pipar, till</t>
  </si>
  <si>
    <r>
      <rPr>
        <b/>
        <sz val="12"/>
        <color rgb="FF000000"/>
        <rFont val="Dussmann"/>
        <family val="2"/>
        <charset val="186"/>
      </rPr>
      <t>Lõhe</t>
    </r>
    <r>
      <rPr>
        <sz val="12"/>
        <color indexed="8"/>
        <rFont val="Dussmann"/>
        <family val="2"/>
        <charset val="186"/>
      </rPr>
      <t xml:space="preserve">, kartul, mugulsibul, porgand, vesi, </t>
    </r>
    <r>
      <rPr>
        <b/>
        <sz val="12"/>
        <color rgb="FF000000"/>
        <rFont val="Dussmann"/>
        <family val="2"/>
        <charset val="186"/>
      </rPr>
      <t>kohvikoor, R 10%</t>
    </r>
    <r>
      <rPr>
        <sz val="12"/>
        <color indexed="8"/>
        <rFont val="Dussmann"/>
        <family val="2"/>
        <charset val="186"/>
      </rPr>
      <t>, söögisool, till, loorber,  vürtspipar, spinat, must terapipar</t>
    </r>
  </si>
  <si>
    <t>Sealiha, porgand, kartul, mugulsibul, söögisool, till</t>
  </si>
  <si>
    <r>
      <t xml:space="preserve">Toiduõli, </t>
    </r>
    <r>
      <rPr>
        <b/>
        <sz val="12"/>
        <color rgb="FF000000"/>
        <rFont val="Dussmann"/>
        <family val="2"/>
        <charset val="186"/>
      </rPr>
      <t>nisujahu,</t>
    </r>
    <r>
      <rPr>
        <sz val="12"/>
        <color indexed="8"/>
        <rFont val="Dussmann"/>
        <family val="2"/>
        <charset val="186"/>
      </rPr>
      <t xml:space="preserve"> </t>
    </r>
    <r>
      <rPr>
        <b/>
        <sz val="12"/>
        <color rgb="FF000000"/>
        <rFont val="Dussmann"/>
        <family val="2"/>
        <charset val="186"/>
      </rPr>
      <t>piim R 2,5%</t>
    </r>
    <r>
      <rPr>
        <sz val="12"/>
        <color indexed="8"/>
        <rFont val="Dussmann"/>
        <family val="2"/>
        <charset val="186"/>
      </rPr>
      <t xml:space="preserve">, söögisool, </t>
    </r>
    <r>
      <rPr>
        <b/>
        <sz val="12"/>
        <color rgb="FF000000"/>
        <rFont val="Dussmann"/>
        <family val="2"/>
        <charset val="186"/>
      </rPr>
      <t>toidukoor R 15%</t>
    </r>
  </si>
  <si>
    <t>Pastinaak, kõrvits, virsik</t>
  </si>
  <si>
    <r>
      <t xml:space="preserve">Kanaliha, kartul, </t>
    </r>
    <r>
      <rPr>
        <b/>
        <sz val="12"/>
        <color rgb="FF000000"/>
        <rFont val="Dussmann"/>
        <family val="2"/>
        <charset val="186"/>
      </rPr>
      <t>nuudlid</t>
    </r>
    <r>
      <rPr>
        <sz val="12"/>
        <color indexed="8"/>
        <rFont val="Dussmann"/>
        <family val="2"/>
        <charset val="186"/>
      </rPr>
      <t>, mugulsibul, porgand, toiduõli, till, puljong kanapuljong, petersell, söögisool, must pipar</t>
    </r>
  </si>
  <si>
    <r>
      <t xml:space="preserve">Brokoli, kartul, hernes, </t>
    </r>
    <r>
      <rPr>
        <b/>
        <sz val="12"/>
        <color rgb="FF000000"/>
        <rFont val="Dussmann"/>
        <family val="2"/>
        <charset val="186"/>
      </rPr>
      <t>nuudlid</t>
    </r>
    <r>
      <rPr>
        <sz val="12"/>
        <color indexed="8"/>
        <rFont val="Dussmann"/>
        <family val="2"/>
        <charset val="186"/>
      </rPr>
      <t xml:space="preserve">, porgand, </t>
    </r>
    <r>
      <rPr>
        <b/>
        <sz val="12"/>
        <color rgb="FF000000"/>
        <rFont val="Dussmann"/>
        <family val="2"/>
        <charset val="186"/>
      </rPr>
      <t>varsseller,</t>
    </r>
    <r>
      <rPr>
        <sz val="12"/>
        <color indexed="8"/>
        <rFont val="Dussmann"/>
        <family val="2"/>
        <charset val="186"/>
      </rPr>
      <t xml:space="preserve"> küüslauk, vesi, toiduõli, söögisool, must pipar, till, petersell</t>
    </r>
  </si>
  <si>
    <r>
      <t xml:space="preserve">Maasikas, želatiin, vesi, </t>
    </r>
    <r>
      <rPr>
        <b/>
        <sz val="12"/>
        <color rgb="FF000000"/>
        <rFont val="Dussmann"/>
        <family val="2"/>
        <charset val="186"/>
      </rPr>
      <t>piim R 4,2%,</t>
    </r>
    <r>
      <rPr>
        <sz val="12"/>
        <color indexed="8"/>
        <rFont val="Dussmann"/>
        <family val="2"/>
        <charset val="186"/>
      </rPr>
      <t xml:space="preserve"> </t>
    </r>
    <r>
      <rPr>
        <b/>
        <sz val="12"/>
        <color rgb="FF000000"/>
        <rFont val="Dussmann"/>
        <family val="2"/>
        <charset val="186"/>
      </rPr>
      <t>maitsestamata jogurt R 2,5%-3%</t>
    </r>
    <r>
      <rPr>
        <sz val="12"/>
        <color indexed="8"/>
        <rFont val="Dussmann"/>
        <family val="2"/>
        <charset val="186"/>
      </rPr>
      <t xml:space="preserve">, vanillisuhkur, vahukoor </t>
    </r>
    <r>
      <rPr>
        <b/>
        <sz val="12"/>
        <color rgb="FF000000"/>
        <rFont val="Dussmann"/>
        <family val="2"/>
        <charset val="186"/>
      </rPr>
      <t>R 35%, suhkur</t>
    </r>
  </si>
  <si>
    <t>Kaalikas, bataat, pastinaak, porgand, paprika, rosmariin, toiduõli, söögisool</t>
  </si>
  <si>
    <r>
      <rPr>
        <b/>
        <sz val="12"/>
        <rFont val="Dussmann"/>
        <family val="2"/>
        <charset val="186"/>
      </rPr>
      <t>Maitsestamata jogurt R 2,5-3%</t>
    </r>
    <r>
      <rPr>
        <sz val="12"/>
        <rFont val="Dussmann"/>
        <family val="2"/>
        <charset val="186"/>
      </rPr>
      <t>, naturaalne marjapüree</t>
    </r>
  </si>
  <si>
    <r>
      <rPr>
        <b/>
        <sz val="12"/>
        <color rgb="FF000000"/>
        <rFont val="Dussmann"/>
        <family val="2"/>
        <charset val="186"/>
      </rPr>
      <t>Maitsestamata jogurt R 2,5%-3%</t>
    </r>
    <r>
      <rPr>
        <sz val="12"/>
        <color indexed="8"/>
        <rFont val="Dussmann"/>
        <family val="2"/>
        <charset val="186"/>
      </rPr>
      <t>,</t>
    </r>
    <r>
      <rPr>
        <b/>
        <sz val="12"/>
        <color rgb="FF000000"/>
        <rFont val="Dussmann"/>
        <family val="2"/>
        <charset val="186"/>
      </rPr>
      <t xml:space="preserve"> keefir R 2,5%</t>
    </r>
    <r>
      <rPr>
        <sz val="12"/>
        <color indexed="8"/>
        <rFont val="Dussmann"/>
        <family val="2"/>
        <charset val="186"/>
      </rPr>
      <t>, sinepipulber, till, petersell, basiilik, roheline sibul</t>
    </r>
  </si>
  <si>
    <r>
      <t xml:space="preserve">Sealiha, mugulsibul, </t>
    </r>
    <r>
      <rPr>
        <b/>
        <sz val="12"/>
        <color rgb="FF000000"/>
        <rFont val="Dussmann"/>
        <family val="2"/>
        <charset val="186"/>
      </rPr>
      <t>hapukoor R 10%,</t>
    </r>
    <r>
      <rPr>
        <sz val="12"/>
        <color indexed="8"/>
        <rFont val="Dussmann"/>
        <family val="2"/>
        <charset val="186"/>
      </rPr>
      <t xml:space="preserve"> vesi, toiduõli, </t>
    </r>
    <r>
      <rPr>
        <b/>
        <sz val="12"/>
        <color rgb="FF000000"/>
        <rFont val="Dussmann"/>
        <family val="2"/>
        <charset val="186"/>
      </rPr>
      <t>nisujahu</t>
    </r>
    <r>
      <rPr>
        <sz val="12"/>
        <color indexed="8"/>
        <rFont val="Dussmann"/>
        <family val="2"/>
        <charset val="186"/>
      </rPr>
      <t xml:space="preserve">, </t>
    </r>
    <r>
      <rPr>
        <b/>
        <sz val="12"/>
        <color rgb="FF000000"/>
        <rFont val="Dussmann"/>
        <family val="2"/>
        <charset val="186"/>
      </rPr>
      <t xml:space="preserve">sinepipulber, </t>
    </r>
    <r>
      <rPr>
        <sz val="12"/>
        <color rgb="FF000000"/>
        <rFont val="Dussmann"/>
        <family val="2"/>
        <charset val="186"/>
      </rPr>
      <t>p</t>
    </r>
    <r>
      <rPr>
        <sz val="12"/>
        <color indexed="8"/>
        <rFont val="Dussmann"/>
        <family val="2"/>
        <charset val="186"/>
      </rPr>
      <t>etersell, must pipar</t>
    </r>
  </si>
  <si>
    <t>Kikerherned, kartul, porgand, valge peakapsas, brokoli, till, vesi, toiduõli, kõrvits pastinaak, lillkapsas, mugulsibul, küüslauk, söögisool, must pipar</t>
  </si>
  <si>
    <r>
      <rPr>
        <b/>
        <sz val="12"/>
        <color rgb="FF000000"/>
        <rFont val="Dussmann"/>
        <family val="2"/>
        <charset val="186"/>
      </rPr>
      <t xml:space="preserve">Kõrvits, </t>
    </r>
    <r>
      <rPr>
        <sz val="12"/>
        <color rgb="FF000000"/>
        <rFont val="Dussmann"/>
        <family val="2"/>
        <charset val="186"/>
      </rPr>
      <t xml:space="preserve">maisimanna, </t>
    </r>
    <r>
      <rPr>
        <sz val="12"/>
        <color indexed="8"/>
        <rFont val="Dussmann"/>
        <family val="2"/>
        <charset val="186"/>
      </rPr>
      <t>vesi, suhkur, õunakissell ( õunamahl 100% naturaalne, suhkur, vesi, maisitärklis)</t>
    </r>
  </si>
  <si>
    <r>
      <rPr>
        <b/>
        <sz val="12"/>
        <rFont val="Dussmann"/>
        <family val="2"/>
        <charset val="186"/>
      </rPr>
      <t>Täisterapasta</t>
    </r>
    <r>
      <rPr>
        <sz val="12"/>
        <rFont val="Dussmann"/>
        <family val="2"/>
        <charset val="186"/>
      </rPr>
      <t xml:space="preserve">, suvikõrvits, toiduõli, mugulsibul, basiilik, </t>
    </r>
    <r>
      <rPr>
        <b/>
        <sz val="12"/>
        <rFont val="Dussmann"/>
        <family val="2"/>
        <charset val="186"/>
      </rPr>
      <t>juust, R15%</t>
    </r>
    <r>
      <rPr>
        <sz val="12"/>
        <rFont val="Dussmann"/>
        <family val="2"/>
        <charset val="186"/>
      </rPr>
      <t>, petersell, vesi, söögisool, must pipar</t>
    </r>
  </si>
  <si>
    <r>
      <t xml:space="preserve">Suvikõrvits, pastinaak, läätsed, </t>
    </r>
    <r>
      <rPr>
        <b/>
        <sz val="12"/>
        <color rgb="FF000000"/>
        <rFont val="Dussmann"/>
        <family val="2"/>
        <charset val="186"/>
      </rPr>
      <t>kanamuna</t>
    </r>
    <r>
      <rPr>
        <sz val="12"/>
        <color indexed="8"/>
        <rFont val="Dussmann"/>
        <family val="2"/>
        <charset val="186"/>
      </rPr>
      <t xml:space="preserve">, küüslauk, söögisool, </t>
    </r>
    <r>
      <rPr>
        <b/>
        <sz val="12"/>
        <color rgb="FF000000"/>
        <rFont val="Dussmann"/>
        <family val="2"/>
        <charset val="186"/>
      </rPr>
      <t>riivsai,</t>
    </r>
    <r>
      <rPr>
        <sz val="12"/>
        <color indexed="8"/>
        <rFont val="Dussmann"/>
        <family val="2"/>
        <charset val="186"/>
      </rPr>
      <t xml:space="preserve"> </t>
    </r>
    <r>
      <rPr>
        <b/>
        <sz val="12"/>
        <color rgb="FF000000"/>
        <rFont val="Dussmann"/>
        <family val="2"/>
        <charset val="186"/>
      </rPr>
      <t>juust, R 15%</t>
    </r>
    <r>
      <rPr>
        <sz val="12"/>
        <color indexed="8"/>
        <rFont val="Dussmann"/>
        <family val="2"/>
        <charset val="186"/>
      </rPr>
      <t>, mugulsibul, toiduõli, must pipar, söögisool, Vahemere ürdisegu (pune, basiilik, tüümian, rosmariin, majoraan)</t>
    </r>
  </si>
  <si>
    <t>Köögivilja-läätse pikkpoiss (G, L, M)</t>
  </si>
  <si>
    <t>Menüü on koostatud lähtudes 4.- 9.klassi vanuserühma toiduenergia ja toitainete vajadusest, järgides kehtivaid toitumissoovitusi</t>
  </si>
  <si>
    <t/>
  </si>
  <si>
    <t>Veiseliha, peet, valge peakapsas, kartul, porgand, mugulsibul, tomatipasta, suhkur, petersell, värske, loorber, must pipar, toiduõli, söögisool, vesi, sidrunimahl</t>
  </si>
  <si>
    <t>Menüü on koostatud lähtudes 1.- 3. klassi vanuserühma toiduenergia ja toitainete vajadusest, järgides kehtivaid toitumissoovitusi</t>
  </si>
  <si>
    <t>550-650 kcal</t>
  </si>
  <si>
    <t>800-900 kcal</t>
  </si>
  <si>
    <t>Menüü on koostatud lähtudes 10.- 12. klassi vanuserühma toiduenergia ja toitainete vajadusest, järgides kehtivaid toitumissoovitusi</t>
  </si>
  <si>
    <t>Mannavaht rabarberi-maasikakisselliga (L)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</si>
</sst>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(* #,##0.00_);_(* \(#,##0.00\);_(* &quot;-&quot;??_);_(@_)"/>
    <numFmt numFmtId="165" formatCode="0.00;[Red]0.00"/>
  </numFmts>
  <fonts count="27">
    <font>
      <sz val="11"/>
      <color theme="1"/>
      <name val="Dussmann"/>
      <family val="2"/>
      <charset val="186"/>
    </font>
    <font>
      <sz val="11"/>
      <color theme="1"/>
      <name val="Aptos Narrow"/>
      <family val="2"/>
      <scheme val="minor"/>
    </font>
    <font>
      <sz val="11"/>
      <color theme="1"/>
      <name val="Dussmann"/>
      <family val="2"/>
      <charset val="186"/>
    </font>
    <font>
      <sz val="12"/>
      <color theme="1"/>
      <name val="Dussmann"/>
      <family val="2"/>
      <charset val="186"/>
    </font>
    <font>
      <sz val="12"/>
      <name val="Dussmann"/>
      <family val="2"/>
      <charset val="186"/>
    </font>
    <font>
      <b/>
      <sz val="24"/>
      <color indexed="8"/>
      <name val="Dussmann"/>
      <family val="2"/>
      <charset val="186"/>
    </font>
    <font>
      <b/>
      <sz val="18"/>
      <color rgb="FFFF0000"/>
      <name val="Dussmann"/>
      <family val="2"/>
      <charset val="186"/>
    </font>
    <font>
      <b/>
      <sz val="12"/>
      <color theme="1"/>
      <name val="Dussmann"/>
      <family val="2"/>
      <charset val="186"/>
    </font>
    <font>
      <sz val="14"/>
      <color indexed="8"/>
      <name val="Dussmann"/>
      <family val="2"/>
      <charset val="186"/>
    </font>
    <font>
      <sz val="12"/>
      <color indexed="8"/>
      <name val="Dussmann"/>
      <family val="2"/>
      <charset val="186"/>
    </font>
    <font>
      <sz val="14"/>
      <name val="Dussmann"/>
      <family val="2"/>
      <charset val="186"/>
    </font>
    <font>
      <sz val="12"/>
      <color rgb="FFFF0000"/>
      <name val="Dussmann"/>
      <family val="2"/>
      <charset val="186"/>
    </font>
    <font>
      <b/>
      <sz val="12"/>
      <color indexed="8"/>
      <name val="Dussmann"/>
      <family val="2"/>
      <charset val="186"/>
    </font>
    <font>
      <b/>
      <sz val="12"/>
      <name val="Dussmann"/>
      <family val="2"/>
      <charset val="186"/>
    </font>
    <font>
      <sz val="11"/>
      <color theme="1"/>
      <name val="Aptos Narrow"/>
      <family val="2"/>
      <scheme val="minor"/>
    </font>
    <font>
      <sz val="14"/>
      <color theme="1"/>
      <name val="Dussmann"/>
      <family val="2"/>
      <charset val="186"/>
    </font>
    <font>
      <b/>
      <sz val="24"/>
      <name val="Dussmann"/>
      <family val="2"/>
      <charset val="186"/>
    </font>
    <font>
      <sz val="8"/>
      <name val="Dussmann"/>
      <family val="2"/>
      <charset val="186"/>
    </font>
    <font>
      <sz val="14"/>
      <name val="Dussmann"/>
      <family val="2"/>
      <charset val="186"/>
    </font>
    <font>
      <sz val="14"/>
      <color rgb="FF000000"/>
      <name val="Dussmann"/>
      <family val="2"/>
      <charset val="186"/>
    </font>
    <font>
      <b/>
      <sz val="14"/>
      <name val="Dussmann"/>
      <family val="2"/>
      <charset val="186"/>
    </font>
    <font>
      <b/>
      <sz val="14"/>
      <color theme="1"/>
      <name val="Dussmann"/>
      <family val="2"/>
      <charset val="186"/>
    </font>
    <font>
      <b/>
      <sz val="14"/>
      <color indexed="8"/>
      <name val="Dussmann"/>
      <family val="2"/>
      <charset val="186"/>
    </font>
    <font>
      <b/>
      <sz val="14"/>
      <color rgb="FFFF0000"/>
      <name val="Dussmann"/>
      <family val="2"/>
      <charset val="186"/>
    </font>
    <font>
      <sz val="14"/>
      <color indexed="8"/>
      <name val="Dussmann"/>
      <family val="2"/>
      <charset val="186"/>
    </font>
    <font>
      <b/>
      <sz val="12"/>
      <color rgb="FF000000"/>
      <name val="Dussmann"/>
      <family val="2"/>
      <charset val="186"/>
    </font>
    <font>
      <sz val="12"/>
      <color rgb="FF000000"/>
      <name val="Dussmann"/>
      <family val="2"/>
      <charset val="186"/>
    </font>
  </fonts>
  <fills count="6">
    <fill>
      <patternFill patternType="none"/>
    </fill>
    <fill>
      <patternFill patternType="gray125"/>
    </fill>
    <fill>
      <patternFill patternType="solid">
        <fgColor theme="6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AF6EB"/>
        <bgColor indexed="64"/>
      </patternFill>
    </fill>
    <fill>
      <patternFill patternType="solid">
        <fgColor rgb="FFFFFFFF"/>
        <bgColor rgb="FF000000"/>
      </patternFill>
    </fill>
  </fills>
  <borders count="81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14" fillId="0" borderId="0"/>
    <xf numFmtId="0" fontId="1" fillId="0" borderId="0"/>
  </cellStyleXfs>
  <cellXfs count="317">
    <xf numFmtId="0" fontId="0" fillId="0" borderId="0" xfId="0"/>
    <xf numFmtId="0" fontId="4" fillId="0" borderId="0" xfId="0" applyFont="1" applyAlignment="1">
      <alignment horizontal="center"/>
    </xf>
    <xf numFmtId="0" fontId="4" fillId="0" borderId="0" xfId="0" applyFont="1"/>
    <xf numFmtId="0" fontId="6" fillId="0" borderId="0" xfId="0" applyFont="1"/>
    <xf numFmtId="0" fontId="4" fillId="0" borderId="1" xfId="0" applyFont="1" applyBorder="1"/>
    <xf numFmtId="0" fontId="7" fillId="2" borderId="2" xfId="0" applyFont="1" applyFill="1" applyBorder="1" applyAlignment="1">
      <alignment horizontal="left" vertical="center"/>
    </xf>
    <xf numFmtId="0" fontId="7" fillId="2" borderId="2" xfId="0" applyFont="1" applyFill="1" applyBorder="1" applyAlignment="1">
      <alignment vertical="center"/>
    </xf>
    <xf numFmtId="0" fontId="7" fillId="2" borderId="2" xfId="0" applyFont="1" applyFill="1" applyBorder="1" applyAlignment="1">
      <alignment horizontal="center" vertical="center" wrapText="1"/>
    </xf>
    <xf numFmtId="0" fontId="3" fillId="0" borderId="0" xfId="0" applyFont="1"/>
    <xf numFmtId="0" fontId="3" fillId="3" borderId="2" xfId="0" applyFont="1" applyFill="1" applyBorder="1" applyAlignment="1">
      <alignment vertical="center"/>
    </xf>
    <xf numFmtId="49" fontId="8" fillId="3" borderId="2" xfId="0" applyNumberFormat="1" applyFont="1" applyFill="1" applyBorder="1" applyAlignment="1">
      <alignment vertical="center" wrapText="1"/>
    </xf>
    <xf numFmtId="0" fontId="0" fillId="0" borderId="2" xfId="0" applyBorder="1" applyAlignment="1">
      <alignment horizontal="center"/>
    </xf>
    <xf numFmtId="49" fontId="8" fillId="3" borderId="2" xfId="0" applyNumberFormat="1" applyFont="1" applyFill="1" applyBorder="1" applyAlignment="1">
      <alignment horizontal="left" vertical="center" wrapText="1"/>
    </xf>
    <xf numFmtId="165" fontId="9" fillId="3" borderId="2" xfId="0" applyNumberFormat="1" applyFont="1" applyFill="1" applyBorder="1" applyAlignment="1">
      <alignment horizontal="right" vertical="center" wrapText="1"/>
    </xf>
    <xf numFmtId="49" fontId="8" fillId="0" borderId="2" xfId="0" applyNumberFormat="1" applyFont="1" applyBorder="1" applyAlignment="1">
      <alignment horizontal="left" vertical="center" wrapText="1"/>
    </xf>
    <xf numFmtId="165" fontId="9" fillId="0" borderId="2" xfId="0" applyNumberFormat="1" applyFont="1" applyBorder="1" applyAlignment="1">
      <alignment horizontal="right" vertical="center" wrapText="1"/>
    </xf>
    <xf numFmtId="0" fontId="3" fillId="3" borderId="2" xfId="0" applyFont="1" applyFill="1" applyBorder="1"/>
    <xf numFmtId="49" fontId="8" fillId="0" borderId="4" xfId="0" applyNumberFormat="1" applyFont="1" applyBorder="1" applyAlignment="1">
      <alignment horizontal="left" vertical="center" wrapText="1"/>
    </xf>
    <xf numFmtId="49" fontId="9" fillId="0" borderId="3" xfId="0" applyNumberFormat="1" applyFont="1" applyBorder="1" applyAlignment="1">
      <alignment vertical="top" wrapText="1"/>
    </xf>
    <xf numFmtId="2" fontId="9" fillId="0" borderId="2" xfId="0" applyNumberFormat="1" applyFont="1" applyBorder="1" applyAlignment="1">
      <alignment horizontal="right" vertical="center" wrapText="1"/>
    </xf>
    <xf numFmtId="49" fontId="9" fillId="0" borderId="2" xfId="0" applyNumberFormat="1" applyFont="1" applyBorder="1" applyAlignment="1">
      <alignment wrapText="1"/>
    </xf>
    <xf numFmtId="49" fontId="8" fillId="0" borderId="4" xfId="0" applyNumberFormat="1" applyFont="1" applyBorder="1" applyAlignment="1">
      <alignment vertical="center" wrapText="1"/>
    </xf>
    <xf numFmtId="49" fontId="9" fillId="0" borderId="6" xfId="0" applyNumberFormat="1" applyFont="1" applyBorder="1" applyAlignment="1">
      <alignment vertical="top" wrapText="1"/>
    </xf>
    <xf numFmtId="49" fontId="10" fillId="0" borderId="4" xfId="0" applyNumberFormat="1" applyFont="1" applyBorder="1" applyAlignment="1">
      <alignment vertical="center" wrapText="1"/>
    </xf>
    <xf numFmtId="0" fontId="11" fillId="0" borderId="0" xfId="0" applyFont="1"/>
    <xf numFmtId="0" fontId="11" fillId="3" borderId="0" xfId="0" applyFont="1" applyFill="1"/>
    <xf numFmtId="0" fontId="4" fillId="3" borderId="0" xfId="0" applyFont="1" applyFill="1"/>
    <xf numFmtId="49" fontId="12" fillId="3" borderId="2" xfId="0" applyNumberFormat="1" applyFont="1" applyFill="1" applyBorder="1" applyAlignment="1">
      <alignment wrapText="1"/>
    </xf>
    <xf numFmtId="49" fontId="13" fillId="3" borderId="4" xfId="0" applyNumberFormat="1" applyFont="1" applyFill="1" applyBorder="1" applyAlignment="1">
      <alignment horizontal="right" vertical="center" wrapText="1"/>
    </xf>
    <xf numFmtId="49" fontId="9" fillId="0" borderId="7" xfId="0" applyNumberFormat="1" applyFont="1" applyBorder="1" applyAlignment="1">
      <alignment vertical="top" wrapText="1"/>
    </xf>
    <xf numFmtId="49" fontId="9" fillId="0" borderId="5" xfId="0" applyNumberFormat="1" applyFont="1" applyBorder="1" applyAlignment="1">
      <alignment wrapText="1"/>
    </xf>
    <xf numFmtId="2" fontId="4" fillId="3" borderId="2" xfId="0" applyNumberFormat="1" applyFont="1" applyFill="1" applyBorder="1" applyAlignment="1">
      <alignment horizontal="right" vertical="center" wrapText="1"/>
    </xf>
    <xf numFmtId="2" fontId="13" fillId="3" borderId="2" xfId="0" applyNumberFormat="1" applyFont="1" applyFill="1" applyBorder="1" applyAlignment="1">
      <alignment horizontal="right" vertical="center" wrapText="1"/>
    </xf>
    <xf numFmtId="0" fontId="3" fillId="3" borderId="0" xfId="0" applyFont="1" applyFill="1"/>
    <xf numFmtId="0" fontId="7" fillId="2" borderId="7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vertical="top"/>
    </xf>
    <xf numFmtId="0" fontId="10" fillId="3" borderId="2" xfId="0" applyFont="1" applyFill="1" applyBorder="1" applyAlignment="1">
      <alignment horizontal="left" vertical="center" wrapText="1"/>
    </xf>
    <xf numFmtId="0" fontId="3" fillId="0" borderId="2" xfId="0" applyFont="1" applyBorder="1"/>
    <xf numFmtId="0" fontId="4" fillId="3" borderId="3" xfId="0" applyFont="1" applyFill="1" applyBorder="1" applyAlignment="1">
      <alignment vertical="center" wrapText="1"/>
    </xf>
    <xf numFmtId="0" fontId="4" fillId="3" borderId="6" xfId="0" applyFont="1" applyFill="1" applyBorder="1" applyAlignment="1">
      <alignment vertical="center" wrapText="1"/>
    </xf>
    <xf numFmtId="0" fontId="4" fillId="0" borderId="0" xfId="0" applyFont="1" applyAlignment="1">
      <alignment vertical="top"/>
    </xf>
    <xf numFmtId="0" fontId="4" fillId="3" borderId="0" xfId="0" applyFont="1" applyFill="1" applyAlignment="1">
      <alignment vertical="top"/>
    </xf>
    <xf numFmtId="0" fontId="11" fillId="0" borderId="0" xfId="0" applyFont="1" applyAlignment="1">
      <alignment vertical="top"/>
    </xf>
    <xf numFmtId="0" fontId="2" fillId="3" borderId="0" xfId="0" applyFont="1" applyFill="1" applyAlignment="1">
      <alignment vertical="top"/>
    </xf>
    <xf numFmtId="49" fontId="10" fillId="0" borderId="4" xfId="0" applyNumberFormat="1" applyFont="1" applyBorder="1" applyAlignment="1">
      <alignment horizontal="left" vertical="center" wrapText="1"/>
    </xf>
    <xf numFmtId="49" fontId="12" fillId="0" borderId="2" xfId="0" applyNumberFormat="1" applyFont="1" applyBorder="1" applyAlignment="1">
      <alignment wrapText="1"/>
    </xf>
    <xf numFmtId="49" fontId="9" fillId="0" borderId="0" xfId="0" applyNumberFormat="1" applyFont="1" applyAlignment="1">
      <alignment wrapText="1"/>
    </xf>
    <xf numFmtId="2" fontId="9" fillId="0" borderId="0" xfId="0" applyNumberFormat="1" applyFont="1" applyAlignment="1">
      <alignment wrapText="1"/>
    </xf>
    <xf numFmtId="49" fontId="9" fillId="3" borderId="2" xfId="0" applyNumberFormat="1" applyFont="1" applyFill="1" applyBorder="1" applyAlignment="1">
      <alignment wrapText="1"/>
    </xf>
    <xf numFmtId="49" fontId="13" fillId="3" borderId="4" xfId="0" applyNumberFormat="1" applyFont="1" applyFill="1" applyBorder="1" applyAlignment="1">
      <alignment horizontal="right" wrapText="1"/>
    </xf>
    <xf numFmtId="0" fontId="4" fillId="3" borderId="7" xfId="0" applyFont="1" applyFill="1" applyBorder="1" applyAlignment="1">
      <alignment vertical="center" wrapText="1"/>
    </xf>
    <xf numFmtId="2" fontId="4" fillId="3" borderId="2" xfId="0" applyNumberFormat="1" applyFont="1" applyFill="1" applyBorder="1" applyAlignment="1">
      <alignment horizontal="right" wrapText="1"/>
    </xf>
    <xf numFmtId="2" fontId="13" fillId="3" borderId="2" xfId="0" applyNumberFormat="1" applyFont="1" applyFill="1" applyBorder="1" applyAlignment="1">
      <alignment horizontal="right" wrapText="1"/>
    </xf>
    <xf numFmtId="0" fontId="3" fillId="0" borderId="2" xfId="0" applyFont="1" applyBorder="1" applyAlignment="1">
      <alignment vertical="center"/>
    </xf>
    <xf numFmtId="49" fontId="9" fillId="0" borderId="2" xfId="0" applyNumberFormat="1" applyFont="1" applyBorder="1" applyAlignment="1">
      <alignment horizontal="center" vertical="center" wrapText="1"/>
    </xf>
    <xf numFmtId="2" fontId="9" fillId="3" borderId="0" xfId="0" applyNumberFormat="1" applyFont="1" applyFill="1" applyAlignment="1">
      <alignment wrapText="1"/>
    </xf>
    <xf numFmtId="49" fontId="9" fillId="0" borderId="3" xfId="0" applyNumberFormat="1" applyFont="1" applyBorder="1" applyAlignment="1">
      <alignment vertical="center"/>
    </xf>
    <xf numFmtId="2" fontId="9" fillId="0" borderId="2" xfId="0" applyNumberFormat="1" applyFont="1" applyBorder="1" applyAlignment="1">
      <alignment wrapText="1"/>
    </xf>
    <xf numFmtId="49" fontId="9" fillId="0" borderId="2" xfId="0" applyNumberFormat="1" applyFont="1" applyBorder="1" applyAlignment="1">
      <alignment vertical="center" wrapText="1"/>
    </xf>
    <xf numFmtId="49" fontId="9" fillId="0" borderId="6" xfId="0" applyNumberFormat="1" applyFont="1" applyBorder="1" applyAlignment="1">
      <alignment vertical="center"/>
    </xf>
    <xf numFmtId="49" fontId="9" fillId="0" borderId="7" xfId="0" applyNumberFormat="1" applyFont="1" applyBorder="1" applyAlignment="1">
      <alignment vertical="center"/>
    </xf>
    <xf numFmtId="2" fontId="4" fillId="3" borderId="2" xfId="0" applyNumberFormat="1" applyFont="1" applyFill="1" applyBorder="1" applyAlignment="1">
      <alignment wrapText="1"/>
    </xf>
    <xf numFmtId="2" fontId="13" fillId="3" borderId="2" xfId="0" applyNumberFormat="1" applyFont="1" applyFill="1" applyBorder="1" applyAlignment="1">
      <alignment wrapText="1"/>
    </xf>
    <xf numFmtId="49" fontId="9" fillId="0" borderId="3" xfId="0" applyNumberFormat="1" applyFont="1" applyBorder="1" applyAlignment="1">
      <alignment vertical="center" wrapText="1"/>
    </xf>
    <xf numFmtId="49" fontId="8" fillId="3" borderId="4" xfId="0" applyNumberFormat="1" applyFont="1" applyFill="1" applyBorder="1" applyAlignment="1">
      <alignment horizontal="left" vertical="center" wrapText="1"/>
    </xf>
    <xf numFmtId="49" fontId="9" fillId="0" borderId="6" xfId="0" applyNumberFormat="1" applyFont="1" applyBorder="1" applyAlignment="1">
      <alignment vertical="center" wrapText="1"/>
    </xf>
    <xf numFmtId="49" fontId="4" fillId="0" borderId="2" xfId="0" applyNumberFormat="1" applyFont="1" applyBorder="1" applyAlignment="1">
      <alignment vertical="center" wrapText="1"/>
    </xf>
    <xf numFmtId="0" fontId="4" fillId="0" borderId="3" xfId="0" applyFont="1" applyBorder="1" applyAlignment="1">
      <alignment vertical="center" wrapText="1"/>
    </xf>
    <xf numFmtId="0" fontId="4" fillId="0" borderId="6" xfId="0" applyFont="1" applyBorder="1" applyAlignment="1">
      <alignment vertical="center" wrapText="1"/>
    </xf>
    <xf numFmtId="49" fontId="12" fillId="0" borderId="2" xfId="0" applyNumberFormat="1" applyFont="1" applyBorder="1" applyAlignment="1">
      <alignment vertical="center" wrapText="1"/>
    </xf>
    <xf numFmtId="49" fontId="10" fillId="0" borderId="2" xfId="0" applyNumberFormat="1" applyFont="1" applyBorder="1" applyAlignment="1">
      <alignment horizontal="left" vertical="center" wrapText="1"/>
    </xf>
    <xf numFmtId="49" fontId="13" fillId="3" borderId="2" xfId="0" applyNumberFormat="1" applyFont="1" applyFill="1" applyBorder="1" applyAlignment="1">
      <alignment horizontal="right" wrapText="1"/>
    </xf>
    <xf numFmtId="0" fontId="4" fillId="0" borderId="7" xfId="0" applyFont="1" applyBorder="1" applyAlignment="1">
      <alignment vertical="center" wrapText="1"/>
    </xf>
    <xf numFmtId="2" fontId="13" fillId="3" borderId="3" xfId="0" applyNumberFormat="1" applyFont="1" applyFill="1" applyBorder="1" applyAlignment="1">
      <alignment wrapText="1"/>
    </xf>
    <xf numFmtId="164" fontId="13" fillId="4" borderId="9" xfId="0" applyNumberFormat="1" applyFont="1" applyFill="1" applyBorder="1" applyAlignment="1">
      <alignment horizontal="right"/>
    </xf>
    <xf numFmtId="0" fontId="3" fillId="0" borderId="10" xfId="1" applyFont="1" applyBorder="1" applyAlignment="1">
      <alignment horizontal="left"/>
    </xf>
    <xf numFmtId="0" fontId="3" fillId="0" borderId="13" xfId="1" applyFont="1" applyBorder="1" applyAlignment="1">
      <alignment horizontal="left"/>
    </xf>
    <xf numFmtId="0" fontId="3" fillId="0" borderId="11" xfId="1" applyFont="1" applyBorder="1"/>
    <xf numFmtId="0" fontId="4" fillId="0" borderId="11" xfId="0" applyFont="1" applyBorder="1" applyAlignment="1">
      <alignment horizontal="left"/>
    </xf>
    <xf numFmtId="0" fontId="4" fillId="0" borderId="12" xfId="0" applyFont="1" applyBorder="1" applyAlignment="1">
      <alignment horizontal="left"/>
    </xf>
    <xf numFmtId="0" fontId="3" fillId="0" borderId="0" xfId="1" applyFont="1"/>
    <xf numFmtId="0" fontId="4" fillId="0" borderId="0" xfId="0" applyFont="1" applyAlignment="1">
      <alignment horizontal="left"/>
    </xf>
    <xf numFmtId="0" fontId="4" fillId="0" borderId="14" xfId="0" applyFont="1" applyBorder="1" applyAlignment="1">
      <alignment horizontal="left"/>
    </xf>
    <xf numFmtId="0" fontId="3" fillId="0" borderId="15" xfId="1" applyFont="1" applyBorder="1" applyAlignment="1">
      <alignment horizontal="left"/>
    </xf>
    <xf numFmtId="0" fontId="3" fillId="0" borderId="1" xfId="1" applyFont="1" applyBorder="1"/>
    <xf numFmtId="0" fontId="4" fillId="0" borderId="1" xfId="0" applyFont="1" applyBorder="1" applyAlignment="1">
      <alignment horizontal="left"/>
    </xf>
    <xf numFmtId="0" fontId="4" fillId="0" borderId="16" xfId="0" applyFont="1" applyBorder="1" applyAlignment="1">
      <alignment horizontal="left"/>
    </xf>
    <xf numFmtId="0" fontId="0" fillId="0" borderId="2" xfId="0" applyBorder="1" applyAlignment="1">
      <alignment horizontal="center" vertical="center"/>
    </xf>
    <xf numFmtId="0" fontId="0" fillId="0" borderId="7" xfId="0" applyBorder="1" applyAlignment="1">
      <alignment horizontal="center"/>
    </xf>
    <xf numFmtId="0" fontId="0" fillId="0" borderId="7" xfId="0" applyBorder="1" applyAlignment="1">
      <alignment horizontal="center" vertical="center"/>
    </xf>
    <xf numFmtId="0" fontId="10" fillId="3" borderId="2" xfId="0" applyFont="1" applyFill="1" applyBorder="1" applyAlignment="1">
      <alignment horizontal="center" vertical="center"/>
    </xf>
    <xf numFmtId="49" fontId="8" fillId="0" borderId="6" xfId="0" applyNumberFormat="1" applyFont="1" applyBorder="1" applyAlignment="1">
      <alignment horizontal="center" vertical="center"/>
    </xf>
    <xf numFmtId="165" fontId="12" fillId="3" borderId="2" xfId="0" applyNumberFormat="1" applyFont="1" applyFill="1" applyBorder="1" applyAlignment="1">
      <alignment horizontal="right" vertical="center" wrapText="1"/>
    </xf>
    <xf numFmtId="2" fontId="12" fillId="0" borderId="2" xfId="0" applyNumberFormat="1" applyFont="1" applyBorder="1" applyAlignment="1">
      <alignment wrapText="1"/>
    </xf>
    <xf numFmtId="0" fontId="13" fillId="3" borderId="2" xfId="0" applyFont="1" applyFill="1" applyBorder="1" applyAlignment="1">
      <alignment horizontal="right" wrapText="1"/>
    </xf>
    <xf numFmtId="49" fontId="7" fillId="2" borderId="2" xfId="0" applyNumberFormat="1" applyFont="1" applyFill="1" applyBorder="1" applyAlignment="1">
      <alignment vertical="center"/>
    </xf>
    <xf numFmtId="49" fontId="8" fillId="0" borderId="2" xfId="0" applyNumberFormat="1" applyFont="1" applyBorder="1" applyAlignment="1">
      <alignment wrapText="1"/>
    </xf>
    <xf numFmtId="49" fontId="8" fillId="3" borderId="2" xfId="0" applyNumberFormat="1" applyFont="1" applyFill="1" applyBorder="1" applyAlignment="1">
      <alignment wrapText="1"/>
    </xf>
    <xf numFmtId="49" fontId="8" fillId="0" borderId="2" xfId="0" applyNumberFormat="1" applyFont="1" applyBorder="1" applyAlignment="1">
      <alignment horizontal="right" vertical="center" wrapText="1"/>
    </xf>
    <xf numFmtId="49" fontId="8" fillId="0" borderId="4" xfId="0" applyNumberFormat="1" applyFont="1" applyBorder="1" applyAlignment="1">
      <alignment horizontal="left" wrapText="1"/>
    </xf>
    <xf numFmtId="0" fontId="15" fillId="0" borderId="2" xfId="0" applyFont="1" applyBorder="1" applyAlignment="1">
      <alignment horizontal="right" vertical="center"/>
    </xf>
    <xf numFmtId="0" fontId="8" fillId="0" borderId="2" xfId="0" applyFont="1" applyBorder="1" applyAlignment="1">
      <alignment horizontal="right" vertical="center" wrapText="1"/>
    </xf>
    <xf numFmtId="0" fontId="8" fillId="0" borderId="2" xfId="0" applyFont="1" applyBorder="1" applyAlignment="1">
      <alignment horizontal="right" wrapText="1"/>
    </xf>
    <xf numFmtId="0" fontId="15" fillId="0" borderId="2" xfId="0" applyFont="1" applyBorder="1" applyAlignment="1">
      <alignment horizontal="right"/>
    </xf>
    <xf numFmtId="0" fontId="9" fillId="0" borderId="2" xfId="0" applyFont="1" applyBorder="1" applyAlignment="1">
      <alignment horizontal="center" vertical="center" wrapText="1"/>
    </xf>
    <xf numFmtId="49" fontId="0" fillId="0" borderId="0" xfId="0" applyNumberFormat="1" applyAlignment="1">
      <alignment horizontal="center"/>
    </xf>
    <xf numFmtId="0" fontId="5" fillId="0" borderId="1" xfId="0" applyFont="1" applyBorder="1"/>
    <xf numFmtId="49" fontId="10" fillId="0" borderId="18" xfId="0" applyNumberFormat="1" applyFont="1" applyBorder="1" applyAlignment="1">
      <alignment wrapText="1"/>
    </xf>
    <xf numFmtId="49" fontId="10" fillId="0" borderId="19" xfId="0" applyNumberFormat="1" applyFont="1" applyBorder="1" applyAlignment="1">
      <alignment wrapText="1"/>
    </xf>
    <xf numFmtId="49" fontId="10" fillId="3" borderId="17" xfId="0" applyNumberFormat="1" applyFont="1" applyFill="1" applyBorder="1" applyAlignment="1">
      <alignment vertical="center" wrapText="1"/>
    </xf>
    <xf numFmtId="49" fontId="8" fillId="0" borderId="20" xfId="0" applyNumberFormat="1" applyFont="1" applyBorder="1" applyAlignment="1">
      <alignment horizontal="left" vertical="center" wrapText="1"/>
    </xf>
    <xf numFmtId="49" fontId="8" fillId="0" borderId="23" xfId="0" applyNumberFormat="1" applyFont="1" applyBorder="1" applyAlignment="1">
      <alignment vertical="center" wrapText="1"/>
    </xf>
    <xf numFmtId="49" fontId="10" fillId="3" borderId="24" xfId="0" applyNumberFormat="1" applyFont="1" applyFill="1" applyBorder="1" applyAlignment="1">
      <alignment vertical="center" wrapText="1"/>
    </xf>
    <xf numFmtId="49" fontId="8" fillId="0" borderId="25" xfId="0" applyNumberFormat="1" applyFont="1" applyBorder="1" applyAlignment="1">
      <alignment vertical="center" wrapText="1"/>
    </xf>
    <xf numFmtId="49" fontId="10" fillId="3" borderId="28" xfId="0" applyNumberFormat="1" applyFont="1" applyFill="1" applyBorder="1" applyAlignment="1">
      <alignment wrapText="1"/>
    </xf>
    <xf numFmtId="49" fontId="8" fillId="0" borderId="29" xfId="0" applyNumberFormat="1" applyFont="1" applyBorder="1" applyAlignment="1">
      <alignment wrapText="1"/>
    </xf>
    <xf numFmtId="49" fontId="8" fillId="0" borderId="30" xfId="0" applyNumberFormat="1" applyFont="1" applyBorder="1" applyAlignment="1">
      <alignment wrapText="1"/>
    </xf>
    <xf numFmtId="49" fontId="10" fillId="3" borderId="34" xfId="0" applyNumberFormat="1" applyFont="1" applyFill="1" applyBorder="1"/>
    <xf numFmtId="49" fontId="8" fillId="3" borderId="32" xfId="0" applyNumberFormat="1" applyFont="1" applyFill="1" applyBorder="1" applyAlignment="1">
      <alignment vertical="center" wrapText="1"/>
    </xf>
    <xf numFmtId="49" fontId="8" fillId="0" borderId="31" xfId="0" applyNumberFormat="1" applyFont="1" applyBorder="1" applyAlignment="1">
      <alignment wrapText="1"/>
    </xf>
    <xf numFmtId="0" fontId="10" fillId="3" borderId="33" xfId="0" applyFont="1" applyFill="1" applyBorder="1" applyAlignment="1">
      <alignment vertical="center"/>
    </xf>
    <xf numFmtId="49" fontId="10" fillId="3" borderId="36" xfId="0" applyNumberFormat="1" applyFont="1" applyFill="1" applyBorder="1" applyAlignment="1">
      <alignment vertical="center" wrapText="1"/>
    </xf>
    <xf numFmtId="49" fontId="10" fillId="3" borderId="37" xfId="0" applyNumberFormat="1" applyFont="1" applyFill="1" applyBorder="1" applyAlignment="1">
      <alignment horizontal="left" vertical="center" wrapText="1"/>
    </xf>
    <xf numFmtId="0" fontId="10" fillId="0" borderId="38" xfId="0" applyFont="1" applyBorder="1"/>
    <xf numFmtId="49" fontId="10" fillId="3" borderId="41" xfId="0" applyNumberFormat="1" applyFont="1" applyFill="1" applyBorder="1" applyAlignment="1">
      <alignment vertical="center" wrapText="1"/>
    </xf>
    <xf numFmtId="49" fontId="8" fillId="3" borderId="35" xfId="0" applyNumberFormat="1" applyFont="1" applyFill="1" applyBorder="1" applyAlignment="1">
      <alignment wrapText="1"/>
    </xf>
    <xf numFmtId="49" fontId="8" fillId="0" borderId="39" xfId="0" applyNumberFormat="1" applyFont="1" applyBorder="1" applyAlignment="1">
      <alignment wrapText="1"/>
    </xf>
    <xf numFmtId="0" fontId="15" fillId="0" borderId="40" xfId="0" applyFont="1" applyBorder="1"/>
    <xf numFmtId="0" fontId="10" fillId="0" borderId="42" xfId="0" applyFont="1" applyBorder="1" applyAlignment="1">
      <alignment vertical="center"/>
    </xf>
    <xf numFmtId="0" fontId="10" fillId="3" borderId="43" xfId="0" applyFont="1" applyFill="1" applyBorder="1" applyAlignment="1">
      <alignment vertical="center"/>
    </xf>
    <xf numFmtId="0" fontId="15" fillId="0" borderId="44" xfId="0" applyFont="1" applyBorder="1" applyAlignment="1">
      <alignment vertical="center"/>
    </xf>
    <xf numFmtId="0" fontId="15" fillId="0" borderId="45" xfId="0" applyFont="1" applyBorder="1" applyAlignment="1">
      <alignment vertical="center"/>
    </xf>
    <xf numFmtId="49" fontId="10" fillId="0" borderId="46" xfId="0" applyNumberFormat="1" applyFont="1" applyBorder="1" applyAlignment="1">
      <alignment vertical="center" wrapText="1"/>
    </xf>
    <xf numFmtId="49" fontId="10" fillId="0" borderId="47" xfId="0" applyNumberFormat="1" applyFont="1" applyBorder="1" applyAlignment="1">
      <alignment vertical="center" wrapText="1"/>
    </xf>
    <xf numFmtId="0" fontId="10" fillId="0" borderId="48" xfId="0" applyFont="1" applyBorder="1" applyAlignment="1">
      <alignment vertical="center"/>
    </xf>
    <xf numFmtId="49" fontId="15" fillId="3" borderId="49" xfId="0" applyNumberFormat="1" applyFont="1" applyFill="1" applyBorder="1" applyAlignment="1">
      <alignment vertical="center" wrapText="1"/>
    </xf>
    <xf numFmtId="49" fontId="8" fillId="0" borderId="55" xfId="0" applyNumberFormat="1" applyFont="1" applyBorder="1" applyAlignment="1">
      <alignment vertical="center" wrapText="1"/>
    </xf>
    <xf numFmtId="49" fontId="18" fillId="3" borderId="50" xfId="0" applyNumberFormat="1" applyFont="1" applyFill="1" applyBorder="1" applyAlignment="1">
      <alignment horizontal="left" vertical="center" wrapText="1"/>
    </xf>
    <xf numFmtId="49" fontId="10" fillId="0" borderId="50" xfId="0" applyNumberFormat="1" applyFont="1" applyBorder="1" applyAlignment="1">
      <alignment vertical="center" wrapText="1"/>
    </xf>
    <xf numFmtId="49" fontId="10" fillId="3" borderId="52" xfId="0" applyNumberFormat="1" applyFont="1" applyFill="1" applyBorder="1" applyAlignment="1">
      <alignment vertical="center" wrapText="1"/>
    </xf>
    <xf numFmtId="49" fontId="8" fillId="3" borderId="51" xfId="0" applyNumberFormat="1" applyFont="1" applyFill="1" applyBorder="1" applyAlignment="1">
      <alignment horizontal="left" vertical="center" wrapText="1"/>
    </xf>
    <xf numFmtId="49" fontId="10" fillId="0" borderId="53" xfId="0" applyNumberFormat="1" applyFont="1" applyBorder="1" applyAlignment="1">
      <alignment vertical="center" wrapText="1"/>
    </xf>
    <xf numFmtId="0" fontId="10" fillId="0" borderId="54" xfId="0" applyFont="1" applyBorder="1" applyAlignment="1">
      <alignment vertical="center"/>
    </xf>
    <xf numFmtId="0" fontId="10" fillId="0" borderId="60" xfId="0" applyFont="1" applyBorder="1"/>
    <xf numFmtId="49" fontId="10" fillId="0" borderId="58" xfId="0" applyNumberFormat="1" applyFont="1" applyBorder="1" applyAlignment="1">
      <alignment vertical="center" wrapText="1"/>
    </xf>
    <xf numFmtId="49" fontId="10" fillId="3" borderId="59" xfId="0" applyNumberFormat="1" applyFont="1" applyFill="1" applyBorder="1" applyAlignment="1">
      <alignment horizontal="left" vertical="center" wrapText="1"/>
    </xf>
    <xf numFmtId="49" fontId="10" fillId="0" borderId="60" xfId="0" applyNumberFormat="1" applyFont="1" applyBorder="1" applyAlignment="1">
      <alignment wrapText="1"/>
    </xf>
    <xf numFmtId="49" fontId="10" fillId="3" borderId="61" xfId="0" applyNumberFormat="1" applyFont="1" applyFill="1" applyBorder="1" applyAlignment="1">
      <alignment wrapText="1"/>
    </xf>
    <xf numFmtId="49" fontId="10" fillId="0" borderId="61" xfId="0" applyNumberFormat="1" applyFont="1" applyBorder="1" applyAlignment="1">
      <alignment wrapText="1"/>
    </xf>
    <xf numFmtId="49" fontId="10" fillId="0" borderId="62" xfId="0" applyNumberFormat="1" applyFont="1" applyBorder="1" applyAlignment="1">
      <alignment vertical="center" wrapText="1"/>
    </xf>
    <xf numFmtId="49" fontId="8" fillId="0" borderId="64" xfId="0" applyNumberFormat="1" applyFont="1" applyBorder="1" applyAlignment="1">
      <alignment horizontal="left" wrapText="1"/>
    </xf>
    <xf numFmtId="49" fontId="10" fillId="0" borderId="64" xfId="0" applyNumberFormat="1" applyFont="1" applyBorder="1" applyAlignment="1">
      <alignment wrapText="1"/>
    </xf>
    <xf numFmtId="0" fontId="10" fillId="0" borderId="63" xfId="0" applyFont="1" applyBorder="1" applyAlignment="1">
      <alignment vertical="center"/>
    </xf>
    <xf numFmtId="49" fontId="8" fillId="3" borderId="65" xfId="0" applyNumberFormat="1" applyFont="1" applyFill="1" applyBorder="1" applyAlignment="1">
      <alignment vertical="center" wrapText="1"/>
    </xf>
    <xf numFmtId="49" fontId="10" fillId="3" borderId="69" xfId="0" applyNumberFormat="1" applyFont="1" applyFill="1" applyBorder="1" applyAlignment="1">
      <alignment wrapText="1"/>
    </xf>
    <xf numFmtId="49" fontId="10" fillId="0" borderId="66" xfId="0" applyNumberFormat="1" applyFont="1" applyBorder="1" applyAlignment="1">
      <alignment vertical="center" wrapText="1"/>
    </xf>
    <xf numFmtId="0" fontId="10" fillId="0" borderId="67" xfId="0" applyFont="1" applyBorder="1" applyAlignment="1">
      <alignment vertical="center"/>
    </xf>
    <xf numFmtId="49" fontId="10" fillId="3" borderId="70" xfId="0" applyNumberFormat="1" applyFont="1" applyFill="1" applyBorder="1" applyAlignment="1">
      <alignment wrapText="1"/>
    </xf>
    <xf numFmtId="49" fontId="8" fillId="0" borderId="69" xfId="0" applyNumberFormat="1" applyFont="1" applyBorder="1" applyAlignment="1">
      <alignment wrapText="1"/>
    </xf>
    <xf numFmtId="49" fontId="10" fillId="3" borderId="71" xfId="0" applyNumberFormat="1" applyFont="1" applyFill="1" applyBorder="1" applyAlignment="1">
      <alignment vertical="center" wrapText="1"/>
    </xf>
    <xf numFmtId="0" fontId="10" fillId="0" borderId="72" xfId="0" applyFont="1" applyBorder="1" applyAlignment="1">
      <alignment vertical="center"/>
    </xf>
    <xf numFmtId="49" fontId="10" fillId="3" borderId="75" xfId="0" applyNumberFormat="1" applyFont="1" applyFill="1" applyBorder="1" applyAlignment="1">
      <alignment horizontal="left" vertical="center" wrapText="1"/>
    </xf>
    <xf numFmtId="49" fontId="8" fillId="3" borderId="73" xfId="0" applyNumberFormat="1" applyFont="1" applyFill="1" applyBorder="1" applyAlignment="1">
      <alignment vertical="center" wrapText="1"/>
    </xf>
    <xf numFmtId="49" fontId="10" fillId="0" borderId="74" xfId="0" applyNumberFormat="1" applyFont="1" applyBorder="1" applyAlignment="1">
      <alignment vertical="center" wrapText="1"/>
    </xf>
    <xf numFmtId="0" fontId="19" fillId="0" borderId="76" xfId="0" applyFont="1" applyBorder="1" applyAlignment="1">
      <alignment wrapText="1"/>
    </xf>
    <xf numFmtId="49" fontId="8" fillId="0" borderId="2" xfId="0" applyNumberFormat="1" applyFont="1" applyBorder="1" applyAlignment="1">
      <alignment vertical="center" wrapText="1"/>
    </xf>
    <xf numFmtId="49" fontId="8" fillId="0" borderId="78" xfId="0" applyNumberFormat="1" applyFont="1" applyBorder="1" applyAlignment="1">
      <alignment wrapText="1"/>
    </xf>
    <xf numFmtId="49" fontId="8" fillId="0" borderId="76" xfId="0" applyNumberFormat="1" applyFont="1" applyBorder="1" applyAlignment="1">
      <alignment horizontal="left" vertical="center" wrapText="1"/>
    </xf>
    <xf numFmtId="2" fontId="9" fillId="0" borderId="78" xfId="0" applyNumberFormat="1" applyFont="1" applyBorder="1" applyAlignment="1">
      <alignment wrapText="1"/>
    </xf>
    <xf numFmtId="2" fontId="9" fillId="3" borderId="78" xfId="0" applyNumberFormat="1" applyFont="1" applyFill="1" applyBorder="1" applyAlignment="1">
      <alignment wrapText="1"/>
    </xf>
    <xf numFmtId="2" fontId="9" fillId="0" borderId="78" xfId="0" applyNumberFormat="1" applyFont="1" applyBorder="1" applyAlignment="1">
      <alignment horizontal="right" wrapText="1"/>
    </xf>
    <xf numFmtId="2" fontId="9" fillId="0" borderId="78" xfId="0" applyNumberFormat="1" applyFont="1" applyBorder="1" applyAlignment="1">
      <alignment vertical="center" wrapText="1"/>
    </xf>
    <xf numFmtId="0" fontId="11" fillId="0" borderId="0" xfId="0" applyFont="1" applyAlignment="1">
      <alignment wrapText="1"/>
    </xf>
    <xf numFmtId="0" fontId="10" fillId="0" borderId="0" xfId="0" applyFont="1"/>
    <xf numFmtId="0" fontId="10" fillId="0" borderId="6" xfId="0" applyFont="1" applyBorder="1" applyAlignment="1">
      <alignment vertical="center" wrapText="1"/>
    </xf>
    <xf numFmtId="0" fontId="21" fillId="2" borderId="79" xfId="0" applyFont="1" applyFill="1" applyBorder="1" applyAlignment="1">
      <alignment horizontal="center" vertical="center" wrapText="1"/>
    </xf>
    <xf numFmtId="0" fontId="4" fillId="0" borderId="0" xfId="0" applyFont="1" applyAlignment="1">
      <alignment wrapText="1"/>
    </xf>
    <xf numFmtId="49" fontId="8" fillId="0" borderId="21" xfId="0" applyNumberFormat="1" applyFont="1" applyBorder="1" applyAlignment="1">
      <alignment vertical="center" wrapText="1"/>
    </xf>
    <xf numFmtId="49" fontId="8" fillId="0" borderId="22" xfId="0" applyNumberFormat="1" applyFont="1" applyBorder="1" applyAlignment="1">
      <alignment vertical="center" wrapText="1"/>
    </xf>
    <xf numFmtId="49" fontId="8" fillId="3" borderId="24" xfId="0" applyNumberFormat="1" applyFont="1" applyFill="1" applyBorder="1" applyAlignment="1">
      <alignment vertical="center" wrapText="1"/>
    </xf>
    <xf numFmtId="49" fontId="8" fillId="0" borderId="27" xfId="0" applyNumberFormat="1" applyFont="1" applyBorder="1" applyAlignment="1">
      <alignment vertical="center" wrapText="1"/>
    </xf>
    <xf numFmtId="49" fontId="10" fillId="0" borderId="26" xfId="0" applyNumberFormat="1" applyFont="1" applyBorder="1" applyAlignment="1">
      <alignment vertical="center" wrapText="1"/>
    </xf>
    <xf numFmtId="0" fontId="10" fillId="0" borderId="0" xfId="0" applyFont="1" applyAlignment="1">
      <alignment horizontal="center"/>
    </xf>
    <xf numFmtId="0" fontId="23" fillId="0" borderId="0" xfId="0" applyFont="1"/>
    <xf numFmtId="0" fontId="10" fillId="0" borderId="1" xfId="0" applyFont="1" applyBorder="1"/>
    <xf numFmtId="0" fontId="21" fillId="2" borderId="2" xfId="0" applyFont="1" applyFill="1" applyBorder="1" applyAlignment="1">
      <alignment horizontal="left" vertical="center"/>
    </xf>
    <xf numFmtId="0" fontId="21" fillId="2" borderId="2" xfId="0" applyFont="1" applyFill="1" applyBorder="1" applyAlignment="1">
      <alignment vertical="center"/>
    </xf>
    <xf numFmtId="0" fontId="21" fillId="2" borderId="2" xfId="0" applyFont="1" applyFill="1" applyBorder="1" applyAlignment="1">
      <alignment horizontal="center" vertical="center" wrapText="1"/>
    </xf>
    <xf numFmtId="0" fontId="15" fillId="3" borderId="2" xfId="0" applyFont="1" applyFill="1" applyBorder="1" applyAlignment="1">
      <alignment vertical="center"/>
    </xf>
    <xf numFmtId="0" fontId="15" fillId="0" borderId="2" xfId="0" applyFont="1" applyBorder="1" applyAlignment="1">
      <alignment horizontal="center"/>
    </xf>
    <xf numFmtId="0" fontId="15" fillId="3" borderId="2" xfId="0" applyFont="1" applyFill="1" applyBorder="1"/>
    <xf numFmtId="49" fontId="8" fillId="0" borderId="3" xfId="0" applyNumberFormat="1" applyFont="1" applyBorder="1" applyAlignment="1">
      <alignment vertical="top" wrapText="1"/>
    </xf>
    <xf numFmtId="49" fontId="8" fillId="0" borderId="6" xfId="0" applyNumberFormat="1" applyFont="1" applyBorder="1" applyAlignment="1">
      <alignment vertical="top" wrapText="1"/>
    </xf>
    <xf numFmtId="49" fontId="22" fillId="0" borderId="2" xfId="0" applyNumberFormat="1" applyFont="1" applyBorder="1" applyAlignment="1">
      <alignment wrapText="1"/>
    </xf>
    <xf numFmtId="49" fontId="22" fillId="3" borderId="2" xfId="0" applyNumberFormat="1" applyFont="1" applyFill="1" applyBorder="1" applyAlignment="1">
      <alignment wrapText="1"/>
    </xf>
    <xf numFmtId="49" fontId="20" fillId="3" borderId="4" xfId="0" applyNumberFormat="1" applyFont="1" applyFill="1" applyBorder="1" applyAlignment="1">
      <alignment horizontal="right" vertical="center" wrapText="1"/>
    </xf>
    <xf numFmtId="49" fontId="8" fillId="0" borderId="7" xfId="0" applyNumberFormat="1" applyFont="1" applyBorder="1" applyAlignment="1">
      <alignment vertical="top" wrapText="1"/>
    </xf>
    <xf numFmtId="0" fontId="21" fillId="2" borderId="7" xfId="0" applyFont="1" applyFill="1" applyBorder="1" applyAlignment="1">
      <alignment horizontal="center" vertical="center" wrapText="1"/>
    </xf>
    <xf numFmtId="0" fontId="15" fillId="0" borderId="2" xfId="0" applyFont="1" applyBorder="1" applyAlignment="1">
      <alignment vertical="top"/>
    </xf>
    <xf numFmtId="0" fontId="15" fillId="0" borderId="2" xfId="0" applyFont="1" applyBorder="1" applyAlignment="1">
      <alignment horizontal="center" vertical="center"/>
    </xf>
    <xf numFmtId="0" fontId="15" fillId="0" borderId="2" xfId="0" applyFont="1" applyBorder="1"/>
    <xf numFmtId="0" fontId="10" fillId="3" borderId="3" xfId="0" applyFont="1" applyFill="1" applyBorder="1" applyAlignment="1">
      <alignment vertical="center" wrapText="1"/>
    </xf>
    <xf numFmtId="0" fontId="10" fillId="3" borderId="6" xfId="0" applyFont="1" applyFill="1" applyBorder="1" applyAlignment="1">
      <alignment vertical="center" wrapText="1"/>
    </xf>
    <xf numFmtId="49" fontId="20" fillId="3" borderId="4" xfId="0" applyNumberFormat="1" applyFont="1" applyFill="1" applyBorder="1" applyAlignment="1">
      <alignment horizontal="right" wrapText="1"/>
    </xf>
    <xf numFmtId="0" fontId="10" fillId="3" borderId="7" xfId="0" applyFont="1" applyFill="1" applyBorder="1" applyAlignment="1">
      <alignment vertical="center" wrapText="1"/>
    </xf>
    <xf numFmtId="0" fontId="15" fillId="0" borderId="2" xfId="0" applyFont="1" applyBorder="1" applyAlignment="1">
      <alignment vertical="center"/>
    </xf>
    <xf numFmtId="49" fontId="8" fillId="0" borderId="6" xfId="0" applyNumberFormat="1" applyFont="1" applyBorder="1" applyAlignment="1">
      <alignment vertical="center"/>
    </xf>
    <xf numFmtId="49" fontId="8" fillId="0" borderId="7" xfId="0" applyNumberFormat="1" applyFont="1" applyBorder="1" applyAlignment="1">
      <alignment vertical="center"/>
    </xf>
    <xf numFmtId="49" fontId="8" fillId="0" borderId="3" xfId="0" applyNumberFormat="1" applyFont="1" applyBorder="1" applyAlignment="1">
      <alignment vertical="center" wrapText="1"/>
    </xf>
    <xf numFmtId="49" fontId="8" fillId="0" borderId="6" xfId="0" applyNumberFormat="1" applyFont="1" applyBorder="1" applyAlignment="1">
      <alignment vertical="center" wrapText="1"/>
    </xf>
    <xf numFmtId="49" fontId="20" fillId="3" borderId="2" xfId="0" applyNumberFormat="1" applyFont="1" applyFill="1" applyBorder="1" applyAlignment="1">
      <alignment horizontal="right" wrapText="1"/>
    </xf>
    <xf numFmtId="49" fontId="10" fillId="0" borderId="2" xfId="0" applyNumberFormat="1" applyFont="1" applyBorder="1" applyAlignment="1">
      <alignment vertical="center" wrapText="1"/>
    </xf>
    <xf numFmtId="0" fontId="10" fillId="0" borderId="3" xfId="0" applyFont="1" applyBorder="1" applyAlignment="1">
      <alignment vertical="center" wrapText="1"/>
    </xf>
    <xf numFmtId="49" fontId="22" fillId="0" borderId="2" xfId="0" applyNumberFormat="1" applyFont="1" applyBorder="1" applyAlignment="1">
      <alignment vertical="center" wrapText="1"/>
    </xf>
    <xf numFmtId="0" fontId="10" fillId="0" borderId="7" xfId="0" applyFont="1" applyBorder="1" applyAlignment="1">
      <alignment vertical="center" wrapText="1"/>
    </xf>
    <xf numFmtId="49" fontId="8" fillId="0" borderId="2" xfId="0" applyNumberFormat="1" applyFont="1" applyBorder="1" applyAlignment="1">
      <alignment horizontal="right" wrapText="1"/>
    </xf>
    <xf numFmtId="49" fontId="24" fillId="0" borderId="2" xfId="0" applyNumberFormat="1" applyFont="1" applyBorder="1" applyAlignment="1">
      <alignment horizontal="right" wrapText="1"/>
    </xf>
    <xf numFmtId="49" fontId="24" fillId="0" borderId="2" xfId="0" applyNumberFormat="1" applyFont="1" applyBorder="1" applyAlignment="1">
      <alignment horizontal="right" vertical="center" wrapText="1"/>
    </xf>
    <xf numFmtId="49" fontId="9" fillId="3" borderId="2" xfId="0" applyNumberFormat="1" applyFont="1" applyFill="1" applyBorder="1" applyAlignment="1">
      <alignment horizontal="left" vertical="center" wrapText="1"/>
    </xf>
    <xf numFmtId="49" fontId="9" fillId="0" borderId="2" xfId="0" applyNumberFormat="1" applyFont="1" applyBorder="1" applyAlignment="1">
      <alignment horizontal="left" vertical="center" wrapText="1"/>
    </xf>
    <xf numFmtId="49" fontId="9" fillId="0" borderId="80" xfId="0" applyNumberFormat="1" applyFont="1" applyBorder="1" applyAlignment="1">
      <alignment horizontal="left" wrapText="1"/>
    </xf>
    <xf numFmtId="49" fontId="9" fillId="0" borderId="5" xfId="0" applyNumberFormat="1" applyFont="1" applyBorder="1" applyAlignment="1">
      <alignment horizontal="left" wrapText="1"/>
    </xf>
    <xf numFmtId="49" fontId="9" fillId="0" borderId="80" xfId="0" applyNumberFormat="1" applyFont="1" applyBorder="1" applyAlignment="1">
      <alignment wrapText="1"/>
    </xf>
    <xf numFmtId="49" fontId="4" fillId="0" borderId="5" xfId="0" applyNumberFormat="1" applyFont="1" applyBorder="1" applyAlignment="1">
      <alignment wrapText="1"/>
    </xf>
    <xf numFmtId="49" fontId="4" fillId="3" borderId="80" xfId="0" applyNumberFormat="1" applyFont="1" applyFill="1" applyBorder="1" applyAlignment="1">
      <alignment wrapText="1"/>
    </xf>
    <xf numFmtId="0" fontId="4" fillId="3" borderId="2" xfId="0" applyFont="1" applyFill="1" applyBorder="1" applyAlignment="1">
      <alignment horizontal="left" vertical="center" wrapText="1"/>
    </xf>
    <xf numFmtId="0" fontId="4" fillId="3" borderId="5" xfId="0" applyFont="1" applyFill="1" applyBorder="1" applyAlignment="1">
      <alignment horizontal="left" vertical="center" wrapText="1"/>
    </xf>
    <xf numFmtId="49" fontId="9" fillId="0" borderId="5" xfId="0" applyNumberFormat="1" applyFont="1" applyBorder="1" applyAlignment="1">
      <alignment horizontal="left" vertical="center" wrapText="1"/>
    </xf>
    <xf numFmtId="49" fontId="4" fillId="0" borderId="5" xfId="0" applyNumberFormat="1" applyFont="1" applyBorder="1" applyAlignment="1">
      <alignment horizontal="left" vertical="center" wrapText="1"/>
    </xf>
    <xf numFmtId="49" fontId="9" fillId="0" borderId="5" xfId="0" applyNumberFormat="1" applyFont="1" applyBorder="1" applyAlignment="1">
      <alignment vertical="center" wrapText="1"/>
    </xf>
    <xf numFmtId="49" fontId="9" fillId="0" borderId="5" xfId="0" applyNumberFormat="1" applyFont="1" applyBorder="1" applyAlignment="1">
      <alignment horizontal="left" vertical="center"/>
    </xf>
    <xf numFmtId="49" fontId="9" fillId="3" borderId="5" xfId="0" applyNumberFormat="1" applyFont="1" applyFill="1" applyBorder="1" applyAlignment="1">
      <alignment horizontal="left" vertical="center" wrapText="1"/>
    </xf>
    <xf numFmtId="0" fontId="4" fillId="0" borderId="2" xfId="0" applyFont="1" applyBorder="1" applyAlignment="1">
      <alignment horizontal="left" vertical="center" wrapText="1"/>
    </xf>
    <xf numFmtId="49" fontId="4" fillId="3" borderId="28" xfId="0" applyNumberFormat="1" applyFont="1" applyFill="1" applyBorder="1" applyAlignment="1">
      <alignment wrapText="1"/>
    </xf>
    <xf numFmtId="49" fontId="4" fillId="0" borderId="2" xfId="0" applyNumberFormat="1" applyFont="1" applyBorder="1" applyAlignment="1">
      <alignment horizontal="left" vertical="center" wrapText="1"/>
    </xf>
    <xf numFmtId="2" fontId="13" fillId="3" borderId="10" xfId="0" applyNumberFormat="1" applyFont="1" applyFill="1" applyBorder="1" applyAlignment="1">
      <alignment horizontal="right" wrapText="1"/>
    </xf>
    <xf numFmtId="2" fontId="13" fillId="3" borderId="11" xfId="0" applyNumberFormat="1" applyFont="1" applyFill="1" applyBorder="1" applyAlignment="1">
      <alignment horizontal="right" wrapText="1"/>
    </xf>
    <xf numFmtId="164" fontId="13" fillId="4" borderId="10" xfId="0" applyNumberFormat="1" applyFont="1" applyFill="1" applyBorder="1" applyAlignment="1">
      <alignment horizontal="right"/>
    </xf>
    <xf numFmtId="164" fontId="13" fillId="4" borderId="79" xfId="0" applyNumberFormat="1" applyFont="1" applyFill="1" applyBorder="1" applyAlignment="1">
      <alignment horizontal="right"/>
    </xf>
    <xf numFmtId="0" fontId="15" fillId="0" borderId="2" xfId="0" applyFont="1" applyBorder="1" applyAlignment="1">
      <alignment horizontal="right" vertical="top"/>
    </xf>
    <xf numFmtId="0" fontId="10" fillId="0" borderId="38" xfId="0" applyFont="1" applyBorder="1" applyAlignment="1">
      <alignment vertical="center"/>
    </xf>
    <xf numFmtId="0" fontId="4" fillId="3" borderId="2" xfId="0" applyFont="1" applyFill="1" applyBorder="1" applyAlignment="1">
      <alignment horizontal="left" vertical="center"/>
    </xf>
    <xf numFmtId="165" fontId="4" fillId="3" borderId="2" xfId="0" applyNumberFormat="1" applyFont="1" applyFill="1" applyBorder="1" applyAlignment="1">
      <alignment horizontal="right" vertical="center" wrapText="1"/>
    </xf>
    <xf numFmtId="165" fontId="4" fillId="0" borderId="2" xfId="0" applyNumberFormat="1" applyFont="1" applyBorder="1" applyAlignment="1">
      <alignment horizontal="right" vertical="center" wrapText="1"/>
    </xf>
    <xf numFmtId="2" fontId="4" fillId="0" borderId="2" xfId="0" applyNumberFormat="1" applyFont="1" applyBorder="1" applyAlignment="1">
      <alignment horizontal="right" vertical="center" wrapText="1"/>
    </xf>
    <xf numFmtId="49" fontId="4" fillId="3" borderId="2" xfId="0" applyNumberFormat="1" applyFont="1" applyFill="1" applyBorder="1" applyAlignment="1">
      <alignment horizontal="left" vertical="center" wrapText="1"/>
    </xf>
    <xf numFmtId="2" fontId="4" fillId="0" borderId="78" xfId="0" applyNumberFormat="1" applyFont="1" applyBorder="1" applyAlignment="1">
      <alignment wrapText="1"/>
    </xf>
    <xf numFmtId="49" fontId="4" fillId="3" borderId="5" xfId="0" applyNumberFormat="1" applyFont="1" applyFill="1" applyBorder="1" applyAlignment="1">
      <alignment horizontal="left" vertical="center" wrapText="1"/>
    </xf>
    <xf numFmtId="49" fontId="4" fillId="0" borderId="5" xfId="0" applyNumberFormat="1" applyFont="1" applyBorder="1" applyAlignment="1">
      <alignment vertical="center" wrapText="1"/>
    </xf>
    <xf numFmtId="49" fontId="0" fillId="0" borderId="79" xfId="0" applyNumberFormat="1" applyBorder="1" applyAlignment="1">
      <alignment horizontal="center"/>
    </xf>
    <xf numFmtId="49" fontId="8" fillId="0" borderId="79" xfId="0" applyNumberFormat="1" applyFont="1" applyBorder="1" applyAlignment="1">
      <alignment horizontal="right" vertical="center" wrapText="1"/>
    </xf>
    <xf numFmtId="49" fontId="9" fillId="0" borderId="80" xfId="0" applyNumberFormat="1" applyFont="1" applyBorder="1" applyAlignment="1">
      <alignment horizontal="left" vertical="center" wrapText="1"/>
    </xf>
    <xf numFmtId="165" fontId="9" fillId="3" borderId="79" xfId="0" applyNumberFormat="1" applyFont="1" applyFill="1" applyBorder="1" applyAlignment="1">
      <alignment horizontal="right" vertical="center" wrapText="1"/>
    </xf>
    <xf numFmtId="49" fontId="8" fillId="3" borderId="79" xfId="0" applyNumberFormat="1" applyFont="1" applyFill="1" applyBorder="1" applyAlignment="1">
      <alignment vertical="center" wrapText="1"/>
    </xf>
    <xf numFmtId="49" fontId="9" fillId="0" borderId="77" xfId="0" applyNumberFormat="1" applyFont="1" applyBorder="1" applyAlignment="1">
      <alignment vertical="center"/>
    </xf>
    <xf numFmtId="49" fontId="8" fillId="0" borderId="80" xfId="0" applyNumberFormat="1" applyFont="1" applyBorder="1" applyAlignment="1">
      <alignment horizontal="left" vertical="center"/>
    </xf>
    <xf numFmtId="2" fontId="9" fillId="0" borderId="79" xfId="0" applyNumberFormat="1" applyFont="1" applyBorder="1" applyAlignment="1">
      <alignment horizontal="right" vertical="center" wrapText="1"/>
    </xf>
    <xf numFmtId="0" fontId="4" fillId="3" borderId="79" xfId="0" applyFont="1" applyFill="1" applyBorder="1" applyAlignment="1">
      <alignment horizontal="center" vertical="center" wrapText="1"/>
    </xf>
    <xf numFmtId="49" fontId="8" fillId="0" borderId="56" xfId="0" applyNumberFormat="1" applyFont="1" applyBorder="1" applyAlignment="1">
      <alignment vertical="center" wrapText="1"/>
    </xf>
    <xf numFmtId="49" fontId="8" fillId="0" borderId="57" xfId="0" applyNumberFormat="1" applyFont="1" applyBorder="1" applyAlignment="1">
      <alignment vertical="center" wrapText="1"/>
    </xf>
    <xf numFmtId="49" fontId="9" fillId="0" borderId="79" xfId="0" applyNumberFormat="1" applyFont="1" applyBorder="1" applyAlignment="1">
      <alignment horizontal="center" vertical="center" wrapText="1"/>
    </xf>
    <xf numFmtId="49" fontId="10" fillId="0" borderId="68" xfId="0" applyNumberFormat="1" applyFont="1" applyBorder="1" applyAlignment="1">
      <alignment vertical="center" wrapText="1"/>
    </xf>
    <xf numFmtId="0" fontId="0" fillId="0" borderId="2" xfId="0" applyBorder="1" applyAlignment="1">
      <alignment horizontal="left" vertical="center" wrapText="1"/>
    </xf>
    <xf numFmtId="49" fontId="9" fillId="3" borderId="2" xfId="0" quotePrefix="1" applyNumberFormat="1" applyFont="1" applyFill="1" applyBorder="1" applyAlignment="1">
      <alignment horizontal="left" vertical="center" wrapText="1"/>
    </xf>
    <xf numFmtId="2" fontId="4" fillId="5" borderId="79" xfId="0" applyNumberFormat="1" applyFont="1" applyFill="1" applyBorder="1" applyAlignment="1">
      <alignment wrapText="1"/>
    </xf>
    <xf numFmtId="2" fontId="26" fillId="0" borderId="79" xfId="0" applyNumberFormat="1" applyFont="1" applyBorder="1" applyAlignment="1">
      <alignment wrapText="1"/>
    </xf>
    <xf numFmtId="2" fontId="26" fillId="5" borderId="79" xfId="0" applyNumberFormat="1" applyFont="1" applyFill="1" applyBorder="1" applyAlignment="1">
      <alignment horizontal="right" wrapText="1"/>
    </xf>
    <xf numFmtId="2" fontId="26" fillId="5" borderId="79" xfId="0" applyNumberFormat="1" applyFont="1" applyFill="1" applyBorder="1" applyAlignment="1">
      <alignment wrapText="1"/>
    </xf>
    <xf numFmtId="165" fontId="26" fillId="5" borderId="79" xfId="0" applyNumberFormat="1" applyFont="1" applyFill="1" applyBorder="1" applyAlignment="1">
      <alignment vertical="center" wrapText="1"/>
    </xf>
    <xf numFmtId="2" fontId="4" fillId="5" borderId="79" xfId="0" applyNumberFormat="1" applyFont="1" applyFill="1" applyBorder="1" applyAlignment="1">
      <alignment vertical="center" wrapText="1"/>
    </xf>
    <xf numFmtId="2" fontId="26" fillId="0" borderId="79" xfId="0" applyNumberFormat="1" applyFont="1" applyBorder="1" applyAlignment="1">
      <alignment vertical="center" wrapText="1"/>
    </xf>
    <xf numFmtId="2" fontId="26" fillId="5" borderId="79" xfId="0" applyNumberFormat="1" applyFont="1" applyFill="1" applyBorder="1" applyAlignment="1">
      <alignment horizontal="right" vertical="center" wrapText="1"/>
    </xf>
    <xf numFmtId="2" fontId="26" fillId="5" borderId="79" xfId="0" applyNumberFormat="1" applyFont="1" applyFill="1" applyBorder="1" applyAlignment="1">
      <alignment vertical="center" wrapText="1"/>
    </xf>
    <xf numFmtId="0" fontId="0" fillId="0" borderId="2" xfId="0" applyBorder="1" applyAlignment="1">
      <alignment horizontal="center" vertical="center" wrapText="1"/>
    </xf>
    <xf numFmtId="2" fontId="4" fillId="5" borderId="79" xfId="0" applyNumberFormat="1" applyFont="1" applyFill="1" applyBorder="1" applyAlignment="1">
      <alignment horizontal="right" vertical="center" wrapText="1"/>
    </xf>
    <xf numFmtId="2" fontId="26" fillId="0" borderId="79" xfId="0" applyNumberFormat="1" applyFont="1" applyBorder="1" applyAlignment="1">
      <alignment horizontal="right" wrapText="1"/>
    </xf>
    <xf numFmtId="2" fontId="26" fillId="0" borderId="79" xfId="0" applyNumberFormat="1" applyFont="1" applyBorder="1" applyAlignment="1">
      <alignment horizontal="right" vertical="center" wrapText="1"/>
    </xf>
    <xf numFmtId="0" fontId="9" fillId="0" borderId="77" xfId="0" applyFont="1" applyBorder="1" applyAlignment="1">
      <alignment horizontal="center" vertical="center" wrapText="1"/>
    </xf>
    <xf numFmtId="49" fontId="9" fillId="3" borderId="79" xfId="0" applyNumberFormat="1" applyFont="1" applyFill="1" applyBorder="1" applyAlignment="1">
      <alignment horizontal="left" vertical="center" wrapText="1"/>
    </xf>
    <xf numFmtId="165" fontId="9" fillId="0" borderId="79" xfId="0" applyNumberFormat="1" applyFont="1" applyBorder="1" applyAlignment="1">
      <alignment horizontal="right" vertical="center" wrapText="1"/>
    </xf>
    <xf numFmtId="49" fontId="9" fillId="0" borderId="2" xfId="0" applyNumberFormat="1" applyFont="1" applyBorder="1" applyAlignment="1">
      <alignment horizontal="right" wrapText="1"/>
    </xf>
    <xf numFmtId="0" fontId="3" fillId="0" borderId="2" xfId="0" applyFont="1" applyBorder="1" applyAlignment="1">
      <alignment horizontal="right" vertical="center"/>
    </xf>
    <xf numFmtId="49" fontId="12" fillId="3" borderId="2" xfId="0" applyNumberFormat="1" applyFont="1" applyFill="1" applyBorder="1" applyAlignment="1">
      <alignment horizontal="right" wrapText="1"/>
    </xf>
    <xf numFmtId="49" fontId="9" fillId="3" borderId="2" xfId="0" applyNumberFormat="1" applyFont="1" applyFill="1" applyBorder="1" applyAlignment="1">
      <alignment horizontal="right" wrapText="1"/>
    </xf>
    <xf numFmtId="49" fontId="22" fillId="0" borderId="2" xfId="0" applyNumberFormat="1" applyFont="1" applyBorder="1" applyAlignment="1">
      <alignment horizontal="right" vertical="center" wrapText="1"/>
    </xf>
    <xf numFmtId="0" fontId="15" fillId="0" borderId="2" xfId="0" applyFont="1" applyBorder="1" applyAlignment="1">
      <alignment wrapText="1"/>
    </xf>
    <xf numFmtId="49" fontId="10" fillId="0" borderId="2" xfId="0" applyNumberFormat="1" applyFont="1" applyBorder="1" applyAlignment="1">
      <alignment horizontal="right" vertical="center" wrapText="1"/>
    </xf>
    <xf numFmtId="49" fontId="22" fillId="0" borderId="2" xfId="0" applyNumberFormat="1" applyFont="1" applyBorder="1" applyAlignment="1">
      <alignment horizontal="right" wrapText="1"/>
    </xf>
    <xf numFmtId="49" fontId="8" fillId="3" borderId="2" xfId="0" applyNumberFormat="1" applyFont="1" applyFill="1" applyBorder="1" applyAlignment="1">
      <alignment horizontal="right" wrapText="1"/>
    </xf>
    <xf numFmtId="0" fontId="15" fillId="3" borderId="2" xfId="0" applyFont="1" applyFill="1" applyBorder="1" applyAlignment="1">
      <alignment horizontal="right" vertical="center"/>
    </xf>
    <xf numFmtId="0" fontId="15" fillId="3" borderId="2" xfId="0" applyFont="1" applyFill="1" applyBorder="1" applyAlignment="1">
      <alignment horizontal="right"/>
    </xf>
    <xf numFmtId="49" fontId="22" fillId="3" borderId="2" xfId="0" applyNumberFormat="1" applyFont="1" applyFill="1" applyBorder="1" applyAlignment="1">
      <alignment horizontal="right" wrapText="1"/>
    </xf>
    <xf numFmtId="2" fontId="9" fillId="3" borderId="2" xfId="0" applyNumberFormat="1" applyFont="1" applyFill="1" applyBorder="1" applyAlignment="1">
      <alignment horizontal="right" vertical="center" wrapText="1"/>
    </xf>
    <xf numFmtId="0" fontId="7" fillId="2" borderId="7" xfId="1" applyFont="1" applyFill="1" applyBorder="1" applyAlignment="1">
      <alignment horizontal="left"/>
    </xf>
    <xf numFmtId="0" fontId="3" fillId="0" borderId="2" xfId="1" applyFont="1" applyBorder="1" applyAlignment="1">
      <alignment horizontal="left"/>
    </xf>
    <xf numFmtId="0" fontId="7" fillId="2" borderId="3" xfId="1" applyFont="1" applyFill="1" applyBorder="1" applyAlignment="1">
      <alignment horizontal="left"/>
    </xf>
    <xf numFmtId="0" fontId="3" fillId="0" borderId="10" xfId="1" applyFont="1" applyBorder="1" applyAlignment="1">
      <alignment horizontal="left"/>
    </xf>
    <xf numFmtId="0" fontId="3" fillId="0" borderId="11" xfId="1" applyFont="1" applyBorder="1" applyAlignment="1">
      <alignment horizontal="left"/>
    </xf>
    <xf numFmtId="0" fontId="3" fillId="0" borderId="12" xfId="1" applyFont="1" applyBorder="1" applyAlignment="1">
      <alignment horizontal="left"/>
    </xf>
    <xf numFmtId="0" fontId="3" fillId="0" borderId="13" xfId="1" applyFont="1" applyBorder="1" applyAlignment="1">
      <alignment horizontal="left"/>
    </xf>
    <xf numFmtId="0" fontId="3" fillId="0" borderId="0" xfId="1" applyFont="1" applyAlignment="1">
      <alignment horizontal="left"/>
    </xf>
    <xf numFmtId="0" fontId="3" fillId="0" borderId="14" xfId="1" applyFont="1" applyBorder="1" applyAlignment="1">
      <alignment horizontal="left"/>
    </xf>
    <xf numFmtId="0" fontId="3" fillId="0" borderId="13" xfId="1" applyFont="1" applyBorder="1" applyAlignment="1">
      <alignment horizontal="left" wrapText="1"/>
    </xf>
    <xf numFmtId="0" fontId="3" fillId="0" borderId="0" xfId="1" applyFont="1" applyAlignment="1">
      <alignment horizontal="left" wrapText="1"/>
    </xf>
    <xf numFmtId="0" fontId="3" fillId="0" borderId="14" xfId="1" applyFont="1" applyBorder="1" applyAlignment="1">
      <alignment horizontal="left" wrapText="1"/>
    </xf>
    <xf numFmtId="2" fontId="13" fillId="3" borderId="8" xfId="0" applyNumberFormat="1" applyFont="1" applyFill="1" applyBorder="1" applyAlignment="1">
      <alignment horizontal="right" wrapText="1"/>
    </xf>
    <xf numFmtId="2" fontId="13" fillId="3" borderId="80" xfId="0" applyNumberFormat="1" applyFont="1" applyFill="1" applyBorder="1" applyAlignment="1">
      <alignment horizontal="right" wrapText="1"/>
    </xf>
    <xf numFmtId="0" fontId="7" fillId="2" borderId="79" xfId="1" applyFont="1" applyFill="1" applyBorder="1" applyAlignment="1">
      <alignment horizontal="left"/>
    </xf>
    <xf numFmtId="0" fontId="3" fillId="0" borderId="0" xfId="0" applyFont="1" applyAlignment="1">
      <alignment horizontal="left" vertical="center"/>
    </xf>
    <xf numFmtId="0" fontId="4" fillId="0" borderId="0" xfId="0" applyFont="1" applyAlignment="1">
      <alignment horizontal="center"/>
    </xf>
    <xf numFmtId="0" fontId="4" fillId="0" borderId="1" xfId="0" applyFont="1" applyBorder="1" applyAlignment="1">
      <alignment horizontal="center"/>
    </xf>
    <xf numFmtId="0" fontId="16" fillId="3" borderId="0" xfId="0" applyFont="1" applyFill="1" applyAlignment="1">
      <alignment horizontal="left"/>
    </xf>
    <xf numFmtId="2" fontId="13" fillId="3" borderId="76" xfId="0" applyNumberFormat="1" applyFont="1" applyFill="1" applyBorder="1" applyAlignment="1">
      <alignment horizontal="right" wrapText="1"/>
    </xf>
    <xf numFmtId="2" fontId="13" fillId="3" borderId="4" xfId="0" applyNumberFormat="1" applyFont="1" applyFill="1" applyBorder="1" applyAlignment="1">
      <alignment horizontal="right" wrapText="1"/>
    </xf>
    <xf numFmtId="0" fontId="15" fillId="0" borderId="0" xfId="0" applyFont="1" applyAlignment="1">
      <alignment horizontal="left" vertical="center"/>
    </xf>
    <xf numFmtId="0" fontId="10" fillId="0" borderId="0" xfId="0" applyFont="1" applyAlignment="1">
      <alignment horizontal="center"/>
    </xf>
    <xf numFmtId="0" fontId="10" fillId="0" borderId="1" xfId="0" applyFont="1" applyBorder="1" applyAlignment="1">
      <alignment horizontal="center"/>
    </xf>
  </cellXfs>
  <cellStyles count="3">
    <cellStyle name="Normaallaad 2" xfId="1" xr:uid="{827BCEA5-FBC6-42D6-BE9E-A7650FEE73FB}"/>
    <cellStyle name="Normaallaad 2 2" xfId="2" xr:uid="{F5479B74-DD17-4E71-9F8B-770F8851530D}"/>
    <cellStyle name="Normal" xfId="0" builtinId="0"/>
  </cellStyles>
  <dxfs count="0"/>
  <tableStyles count="0" defaultTableStyle="TableStyleMedium2" defaultPivotStyle="PivotStyleLight16"/>
  <colors>
    <mruColors>
      <color rgb="FFF2ACC8"/>
      <color rgb="FFF0DFB4"/>
      <color rgb="FFC3F9AB"/>
      <color rgb="FFABF9D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21" Type="http://schemas.microsoft.com/office/2017/06/relationships/rdRichValue" Target="richData/rdrichvalue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5" Type="http://schemas.microsoft.com/office/2017/06/relationships/rdRichValueStructure" Target="richData/rdrichvaluestructure.xml"/><Relationship Id="rId2" Type="http://schemas.openxmlformats.org/officeDocument/2006/relationships/worksheet" Target="worksheets/sheet2.xml"/><Relationship Id="rId16" Type="http://schemas.openxmlformats.org/officeDocument/2006/relationships/sheetMetadata" Target="metadata.xml"/><Relationship Id="rId20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microsoft.com/office/2017/06/relationships/rdRichValueTypes" Target="richData/rdRichValueTypes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23" Type="http://schemas.microsoft.com/office/2022/10/relationships/richValueRel" Target="richData/richValueRel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Relationship Id="rId22" Type="http://schemas.microsoft.com/office/2017/10/relationships/person" Target="persons/person.xml"/></Relationships>
</file>

<file path=xl/persons/person.xml><?xml version="1.0" encoding="utf-8"?>
<personList xmlns="http://schemas.microsoft.com/office/spreadsheetml/2018/threadedcomments" xmlns:x="http://schemas.openxmlformats.org/spreadsheetml/2006/main"/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6">
  <rv s="0">
    <v>0</v>
    <v>5</v>
  </rv>
  <rv s="0">
    <v>1</v>
    <v>5</v>
  </rv>
  <rv s="0">
    <v>2</v>
    <v>4</v>
  </rv>
  <rv s="0">
    <v>3</v>
    <v>4</v>
  </rv>
  <rv s="0">
    <v>4</v>
    <v>4</v>
  </rv>
  <rv s="0">
    <v>5</v>
    <v>4</v>
  </rv>
  <rv s="0">
    <v>6</v>
    <v>4</v>
  </rv>
  <rv s="0">
    <v>7</v>
    <v>4</v>
  </rv>
  <rv s="0">
    <v>8</v>
    <v>4</v>
  </rv>
  <rv s="0">
    <v>9</v>
    <v>4</v>
  </rv>
  <rv s="0">
    <v>10</v>
    <v>4</v>
  </rv>
  <rv s="0">
    <v>11</v>
    <v>4</v>
  </rv>
  <rv s="0">
    <v>12</v>
    <v>4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13</v>
    <v>5</v>
  </rv>
  <rv s="0">
    <v>14</v>
    <v>5</v>
  </rv>
  <rv s="0">
    <v>9</v>
    <v>5</v>
  </rv>
  <rv s="0">
    <v>10</v>
    <v>5</v>
  </rv>
  <rv s="0">
    <v>11</v>
    <v>5</v>
  </rv>
  <rv s="0">
    <v>12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</richValueRels>
</file>

<file path=xl/theme/theme1.xml><?xml version="1.0" encoding="utf-8"?>
<a:theme xmlns:a="http://schemas.openxmlformats.org/drawingml/2006/main" name="Office'i kujundus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D23DAF-DFB7-4935-AE3D-3F8AEA79E15C}">
  <sheetPr>
    <pageSetUpPr fitToPage="1"/>
  </sheetPr>
  <dimension ref="A1:X98"/>
  <sheetViews>
    <sheetView tabSelected="1" topLeftCell="A22" zoomScale="80" zoomScaleNormal="80" workbookViewId="0">
      <selection activeCell="B27" sqref="B27"/>
    </sheetView>
  </sheetViews>
  <sheetFormatPr defaultColWidth="9.25" defaultRowHeight="15.5"/>
  <cols>
    <col min="1" max="1" width="25.6640625" style="2" customWidth="1"/>
    <col min="2" max="2" width="55.9140625" style="2" customWidth="1"/>
    <col min="3" max="3" width="23.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tr">
        <f>'Nädal_36_4.-9.klass'!A7</f>
        <v>36. nädal</v>
      </c>
      <c r="B7" s="106" t="str">
        <f>'Nädal_36_4.-9.klass'!B7</f>
        <v>01.09.-05.09.2025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95" t="s">
        <v>2</v>
      </c>
      <c r="C8" s="7" t="s">
        <v>242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289"/>
      <c r="B9" s="10" t="str">
        <f>'Nädal_36_4.-9.klass'!B9</f>
        <v>Kodune sealihaguljašš (G, L)</v>
      </c>
      <c r="C9" s="11" t="e" vm="3">
        <f>'Nädal_36_4.-9.klass'!C9</f>
        <v>#VALUE!</v>
      </c>
      <c r="D9" s="218" t="str">
        <f>'Nädal_36_4.-9.klass'!D9</f>
        <v>Sealiha, vesi, roheline  paprika, mugulsibul, tomatipüree, toiduiõli, küüslauk, petersell, jahvatatud paprika, söögisool, loorber, must pipar, köömned</v>
      </c>
      <c r="E9" s="268">
        <v>50</v>
      </c>
      <c r="F9" s="13">
        <f>E9*'Nädal_36_4.-9.klass'!F9/'Nädal_36_4.-9.klass'!E9</f>
        <v>65.379499999999979</v>
      </c>
      <c r="G9" s="13">
        <f>E9*'Nädal_36_4.-9.klass'!G9/'Nädal_36_4.-9.klass'!E9</f>
        <v>2.7774999999999994</v>
      </c>
      <c r="H9" s="13">
        <f>E9*'Nädal_36_4.-9.klass'!H9/'Nädal_36_4.-9.klass'!E9</f>
        <v>4.8449999999999989</v>
      </c>
      <c r="I9" s="13">
        <f>E9*'Nädal_36_4.-9.klass'!I9/'Nädal_36_4.-9.klass'!E9</f>
        <v>2.7814999999999999</v>
      </c>
    </row>
    <row r="10" spans="1:9" ht="75" customHeight="1">
      <c r="A10" s="98" t="s">
        <v>10</v>
      </c>
      <c r="B10" s="10" t="str">
        <f>'Nädal_36_4.-9.klass'!B10</f>
        <v>Läätseguljašš (L) (mahe)</v>
      </c>
      <c r="C10" s="11" t="e" vm="4">
        <f>'Nädal_36_4.-9.klass'!C10</f>
        <v>#VALUE!</v>
      </c>
      <c r="D10" s="218" t="str">
        <f>'Nädal_36_4.-9.klass'!D10</f>
        <v>Läätsed ,vesi, roheline paprika, mugulsibul, tomatipüree, toiduiõli, küüslauk, värske petersell, jahvatatud paprika, söögisool, loorber, must pipar, köömned</v>
      </c>
      <c r="E10" s="268">
        <v>50</v>
      </c>
      <c r="F10" s="13">
        <f>E10*'Nädal_36_4.-9.klass'!F10/'Nädal_36_4.-9.klass'!E10</f>
        <v>66.201499999999982</v>
      </c>
      <c r="G10" s="13">
        <f>E10*'Nädal_36_4.-9.klass'!G10/'Nädal_36_4.-9.klass'!E10</f>
        <v>8.8364999999999991</v>
      </c>
      <c r="H10" s="13">
        <f>E10*'Nädal_36_4.-9.klass'!H10/'Nädal_36_4.-9.klass'!E10</f>
        <v>2.2934999999999999</v>
      </c>
      <c r="I10" s="13">
        <f>E10*'Nädal_36_4.-9.klass'!I10/'Nädal_36_4.-9.klass'!E10</f>
        <v>3.2484999999999999</v>
      </c>
    </row>
    <row r="11" spans="1:9" ht="19" customHeight="1">
      <c r="A11" s="290"/>
      <c r="B11" s="10" t="str">
        <f>'Nädal_36_4.-9.klass'!B11</f>
        <v>Tatar, keedetud</v>
      </c>
      <c r="C11" s="18"/>
      <c r="D11" s="218" t="str">
        <f>'Nädal_36_4.-9.klass'!D11</f>
        <v>Tatar, vesi, söögisool</v>
      </c>
      <c r="E11" s="269">
        <v>50</v>
      </c>
      <c r="F11" s="13">
        <f>E11*'Nädal_36_4.-9.klass'!F11/'Nädal_36_4.-9.klass'!E11</f>
        <v>40.29999999999999</v>
      </c>
      <c r="G11" s="13">
        <f>E11*'Nädal_36_4.-9.klass'!G11/'Nädal_36_4.-9.klass'!E11</f>
        <v>8.4875000000000007</v>
      </c>
      <c r="H11" s="13">
        <f>E11*'Nädal_36_4.-9.klass'!H11/'Nädal_36_4.-9.klass'!E11</f>
        <v>0.25</v>
      </c>
      <c r="I11" s="13">
        <f>E11*'Nädal_36_4.-9.klass'!I11/'Nädal_36_4.-9.klass'!E11</f>
        <v>1.4875</v>
      </c>
    </row>
    <row r="12" spans="1:9" ht="19" customHeight="1">
      <c r="A12" s="215"/>
      <c r="B12" s="10" t="str">
        <f>'Nädal_36_4.-9.klass'!B12</f>
        <v>Kuskuss, keedetud (mahe) (G)</v>
      </c>
      <c r="C12" s="22"/>
      <c r="D12" s="218" t="str">
        <f>'Nädal_36_4.-9.klass'!D12</f>
        <v>Kuskuss, vesi, söögisool</v>
      </c>
      <c r="E12" s="269">
        <v>50</v>
      </c>
      <c r="F12" s="13">
        <f>E12*'Nädal_36_4.-9.klass'!F12/'Nädal_36_4.-9.klass'!E12</f>
        <v>64.076499999999982</v>
      </c>
      <c r="G12" s="13">
        <f>E12*'Nädal_36_4.-9.klass'!G12/'Nädal_36_4.-9.klass'!E12</f>
        <v>13.579499999999998</v>
      </c>
      <c r="H12" s="13">
        <f>E12*'Nädal_36_4.-9.klass'!H12/'Nädal_36_4.-9.klass'!E12</f>
        <v>0.34449999999999997</v>
      </c>
      <c r="I12" s="13">
        <f>E12*'Nädal_36_4.-9.klass'!I12/'Nädal_36_4.-9.klass'!E12</f>
        <v>1.9679999999999997</v>
      </c>
    </row>
    <row r="13" spans="1:9" ht="19" customHeight="1">
      <c r="A13" s="215"/>
      <c r="B13" s="10" t="str">
        <f>'Nädal_36_4.-9.klass'!B13</f>
        <v>Porgand, aurutatud</v>
      </c>
      <c r="C13" s="22"/>
      <c r="D13" s="218"/>
      <c r="E13" s="269">
        <v>80</v>
      </c>
      <c r="F13" s="13">
        <f>E13*'Nädal_36_4.-9.klass'!F13/'Nädal_36_4.-9.klass'!E13</f>
        <v>27.578400000000002</v>
      </c>
      <c r="G13" s="13">
        <f>E13*'Nädal_36_4.-9.klass'!G13/'Nädal_36_4.-9.klass'!E13</f>
        <v>7.2351999999999999</v>
      </c>
      <c r="H13" s="13">
        <f>E13*'Nädal_36_4.-9.klass'!H13/'Nädal_36_4.-9.klass'!E13</f>
        <v>0.1704</v>
      </c>
      <c r="I13" s="13">
        <f>E13*'Nädal_36_4.-9.klass'!I13/'Nädal_36_4.-9.klass'!E13</f>
        <v>0.51039999999999996</v>
      </c>
    </row>
    <row r="14" spans="1:9" ht="19" customHeight="1">
      <c r="A14" s="215"/>
      <c r="B14" s="10" t="str">
        <f>'Nädal_36_4.-9.klass'!B14</f>
        <v>Külm jogurtikaste (L)</v>
      </c>
      <c r="C14" s="22"/>
      <c r="D14" s="218" t="str">
        <f>'Nädal_36_4.-9.klass'!D14</f>
        <v>Maitsestamata jogurt R 2,5-3%, söögisool, suhkur, till</v>
      </c>
      <c r="E14" s="269">
        <v>5</v>
      </c>
      <c r="F14" s="13">
        <f>E14*'Nädal_36_4.-9.klass'!F14/'Nädal_36_4.-9.klass'!E14</f>
        <v>2.05585</v>
      </c>
      <c r="G14" s="13">
        <f>E14*'Nädal_36_4.-9.klass'!G14/'Nädal_36_4.-9.klass'!E14</f>
        <v>0.27290000000000003</v>
      </c>
      <c r="H14" s="13">
        <f>E14*'Nädal_36_4.-9.klass'!H14/'Nädal_36_4.-9.klass'!E14</f>
        <v>2.4550000000000002E-2</v>
      </c>
      <c r="I14" s="13">
        <f>E14*'Nädal_36_4.-9.klass'!I14/'Nädal_36_4.-9.klass'!E14</f>
        <v>0.19</v>
      </c>
    </row>
    <row r="15" spans="1:9" ht="19" customHeight="1">
      <c r="A15" s="215"/>
      <c r="B15" s="10" t="str">
        <f>'Nädal_36_4.-9.klass'!B15</f>
        <v>Peedi-küüslaugusalat</v>
      </c>
      <c r="C15" s="22"/>
      <c r="D15" s="218" t="str">
        <f>'Nädal_36_4.-9.klass'!D15</f>
        <v>Peet, küüslauk</v>
      </c>
      <c r="E15" s="269">
        <v>100</v>
      </c>
      <c r="F15" s="13">
        <f>E15*'Nädal_36_4.-9.klass'!F15/'Nädal_36_4.-9.klass'!E15</f>
        <v>41.8</v>
      </c>
      <c r="G15" s="13">
        <f>E15*'Nädal_36_4.-9.klass'!G15/'Nädal_36_4.-9.klass'!E15</f>
        <v>9.5950000000000006</v>
      </c>
      <c r="H15" s="13">
        <f>E15*'Nädal_36_4.-9.klass'!H15/'Nädal_36_4.-9.klass'!E15</f>
        <v>0.19699999999999998</v>
      </c>
      <c r="I15" s="13">
        <f>E15*'Nädal_36_4.-9.klass'!I15/'Nädal_36_4.-9.klass'!E15</f>
        <v>1.7109999999999999</v>
      </c>
    </row>
    <row r="16" spans="1:9" ht="19" customHeight="1">
      <c r="A16" s="215"/>
      <c r="B16" s="10" t="str">
        <f>'Nädal_36_4.-9.klass'!B16</f>
        <v>Hiina kapsas, tomat, redis (mahe)</v>
      </c>
      <c r="C16" s="22"/>
      <c r="D16" s="218"/>
      <c r="E16" s="269">
        <v>90</v>
      </c>
      <c r="F16" s="13">
        <f>E16*'Nädal_36_4.-9.klass'!F16/'Nädal_36_4.-9.klass'!E16</f>
        <v>15.21</v>
      </c>
      <c r="G16" s="13">
        <f>E16*'Nädal_36_4.-9.klass'!G16/'Nädal_36_4.-9.klass'!E16</f>
        <v>3.3000000000000003</v>
      </c>
      <c r="H16" s="13">
        <f>E16*'Nädal_36_4.-9.klass'!H16/'Nädal_36_4.-9.klass'!E16</f>
        <v>0.15</v>
      </c>
      <c r="I16" s="13">
        <f>E16*'Nädal_36_4.-9.klass'!I16/'Nädal_36_4.-9.klass'!E16</f>
        <v>0.78</v>
      </c>
    </row>
    <row r="17" spans="1:24" ht="19" customHeight="1">
      <c r="A17" s="215"/>
      <c r="B17" s="10" t="str">
        <f>'Nädal_36_4.-9.klass'!B17</f>
        <v>Seemnesegu (mahe)</v>
      </c>
      <c r="C17" s="22"/>
      <c r="D17" s="218" t="str">
        <f>'Nädal_36_4.-9.klass'!D17</f>
        <v>Kõrvitsaseemned, päevalilleseemned, seesamiseemned</v>
      </c>
      <c r="E17" s="269">
        <v>10</v>
      </c>
      <c r="F17" s="13">
        <f>E17*'Nädal_36_4.-9.klass'!F17/'Nädal_36_4.-9.klass'!E17</f>
        <v>60.8767</v>
      </c>
      <c r="G17" s="13">
        <f>E17*'Nädal_36_4.-9.klass'!G17/'Nädal_36_4.-9.klass'!E17</f>
        <v>1.28</v>
      </c>
      <c r="H17" s="13">
        <f>E17*'Nädal_36_4.-9.klass'!H17/'Nädal_36_4.-9.klass'!E17</f>
        <v>5.1566999999999998</v>
      </c>
      <c r="I17" s="13">
        <f>E17*'Nädal_36_4.-9.klass'!I17/'Nädal_36_4.-9.klass'!E17</f>
        <v>2.8232999999999993</v>
      </c>
    </row>
    <row r="18" spans="1:24" ht="19" customHeight="1">
      <c r="A18" s="215" t="s">
        <v>20</v>
      </c>
      <c r="B18" s="10" t="str">
        <f>'Nädal_36_4.-9.klass'!B18</f>
        <v>Piimatooted (piim, keefir R 2,5% ) (L)</v>
      </c>
      <c r="C18" s="22"/>
      <c r="D18" s="218"/>
      <c r="E18" s="269">
        <v>25</v>
      </c>
      <c r="F18" s="13">
        <f>E18*'Nädal_36_4.-9.klass'!F18/'Nädal_36_4.-9.klass'!E18</f>
        <v>14.0975</v>
      </c>
      <c r="G18" s="13">
        <f>E18*'Nädal_36_4.-9.klass'!G18/'Nädal_36_4.-9.klass'!E18</f>
        <v>1.21875</v>
      </c>
      <c r="H18" s="13">
        <f>E18*'Nädal_36_4.-9.klass'!H18/'Nädal_36_4.-9.klass'!E18</f>
        <v>0.64249999999999996</v>
      </c>
      <c r="I18" s="13">
        <f>E18*'Nädal_36_4.-9.klass'!I18/'Nädal_36_4.-9.klass'!E18</f>
        <v>0.86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215"/>
      <c r="B19" s="10" t="str">
        <f>'Nädal_36_4.-9.klass'!B19</f>
        <v>Mahl (erinevad maitsed)</v>
      </c>
      <c r="C19" s="22"/>
      <c r="D19" s="218" t="str">
        <f>'Nädal_36_4.-9.klass'!D19</f>
        <v>Rõngu suhkruvaba mahlakonsentraat 100% naturaalne, vesi</v>
      </c>
      <c r="E19" s="270">
        <v>25</v>
      </c>
      <c r="F19" s="13">
        <f>E19*'Nädal_36_4.-9.klass'!F19/'Nädal_36_4.-9.klass'!E19</f>
        <v>12.132200000000001</v>
      </c>
      <c r="G19" s="13">
        <f>E19*'Nädal_36_4.-9.klass'!G19/'Nädal_36_4.-9.klass'!E19</f>
        <v>2.9455</v>
      </c>
      <c r="H19" s="13">
        <f>E19*'Nädal_36_4.-9.klass'!H19/'Nädal_36_4.-9.klass'!E19</f>
        <v>1.2500000000000001E-2</v>
      </c>
      <c r="I19" s="13">
        <f>E19*'Nädal_36_4.-9.klass'!I19/'Nädal_36_4.-9.klass'!E19</f>
        <v>9.0749999999999997E-2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215"/>
      <c r="B20" s="10" t="str">
        <f>'Nädal_36_4.-9.klass'!B20</f>
        <v>Joogijogurt R 1,5%, maitsestatud (L)</v>
      </c>
      <c r="C20" s="22"/>
      <c r="D20" s="218" t="str">
        <f>'Nädal_36_4.-9.klass'!D20</f>
        <v>Maitsestamata jogurt R 2,5-3%, naturaalne marjapüree</v>
      </c>
      <c r="E20" s="270">
        <v>25</v>
      </c>
      <c r="F20" s="13">
        <f>E20*'Nädal_36_4.-9.klass'!F20/'Nädal_36_4.-9.klass'!E20</f>
        <v>18.686499999999999</v>
      </c>
      <c r="G20" s="13">
        <f>E20*'Nädal_36_4.-9.klass'!G20/'Nädal_36_4.-9.klass'!E20</f>
        <v>3.0307499999999998</v>
      </c>
      <c r="H20" s="13">
        <f>E20*'Nädal_36_4.-9.klass'!H20/'Nädal_36_4.-9.klass'!E20</f>
        <v>0.375</v>
      </c>
      <c r="I20" s="13">
        <f>E20*'Nädal_36_4.-9.klass'!I20/'Nädal_36_4.-9.klass'!E20</f>
        <v>0.8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215"/>
      <c r="B21" s="10" t="str">
        <f>'Nädal_36_4.-9.klass'!B21</f>
        <v>Tee, suhkruta</v>
      </c>
      <c r="C21" s="22"/>
      <c r="D21" s="218" t="str">
        <f>'Nädal_36_4.-9.klass'!D21</f>
        <v>Teepuru, vesi</v>
      </c>
      <c r="E21" s="271">
        <v>50</v>
      </c>
      <c r="F21" s="13">
        <f>E21*'Nädal_36_4.-9.klass'!F21/'Nädal_36_4.-9.klass'!E21</f>
        <v>0.2</v>
      </c>
      <c r="G21" s="13">
        <f>E21*'Nädal_36_4.-9.klass'!G21/'Nädal_36_4.-9.klass'!E21</f>
        <v>0</v>
      </c>
      <c r="H21" s="13">
        <f>E21*'Nädal_36_4.-9.klass'!H21/'Nädal_36_4.-9.klass'!E21</f>
        <v>0</v>
      </c>
      <c r="I21" s="13">
        <f>E21*'Nädal_36_4.-9.klass'!I21/'Nädal_36_4.-9.klass'!E21</f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215"/>
      <c r="B22" s="10" t="str">
        <f>'Nädal_36_4.-9.klass'!B22</f>
        <v>Rukkileiva (3 sorti) - ja sepikutoodete valik  (G)</v>
      </c>
      <c r="C22" s="22"/>
      <c r="D22" s="12"/>
      <c r="E22" s="272">
        <v>30</v>
      </c>
      <c r="F22" s="13">
        <f>E22*'Nädal_36_4.-9.klass'!F22/'Nädal_36_4.-9.klass'!E22</f>
        <v>73.86</v>
      </c>
      <c r="G22" s="13">
        <f>E22*'Nädal_36_4.-9.klass'!G22/'Nädal_36_4.-9.klass'!E22</f>
        <v>15.69</v>
      </c>
      <c r="H22" s="13">
        <f>E22*'Nädal_36_4.-9.klass'!H22/'Nädal_36_4.-9.klass'!E22</f>
        <v>0.6</v>
      </c>
      <c r="I22" s="13">
        <f>E22*'Nädal_36_4.-9.klass'!I22/'Nädal_36_4.-9.klass'!E22</f>
        <v>2.145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98"/>
      <c r="B23" s="10" t="str">
        <f>'Nädal_36_4.-9.klass'!B23</f>
        <v xml:space="preserve">Pirn </v>
      </c>
      <c r="C23" s="22"/>
      <c r="D23" s="12"/>
      <c r="E23" s="269">
        <v>50</v>
      </c>
      <c r="F23" s="13">
        <f>E23*'Nädal_36_4.-9.klass'!F23/'Nädal_36_4.-9.klass'!E23</f>
        <v>19.988</v>
      </c>
      <c r="G23" s="13">
        <f>E23*'Nädal_36_4.-9.klass'!G23/'Nädal_36_4.-9.klass'!E23</f>
        <v>5.97</v>
      </c>
      <c r="H23" s="13">
        <f>E23*'Nädal_36_4.-9.klass'!H23/'Nädal_36_4.-9.klass'!E23</f>
        <v>0</v>
      </c>
      <c r="I23" s="13">
        <f>E23*'Nädal_36_4.-9.klass'!I23/'Nädal_36_4.-9.klass'!E23</f>
        <v>0.15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282"/>
      <c r="B24" s="94" t="s">
        <v>11</v>
      </c>
      <c r="C24" s="29"/>
      <c r="D24" s="12"/>
      <c r="E24" s="31"/>
      <c r="F24" s="13">
        <f>SUM(F9:F23)</f>
        <v>522.44264999999996</v>
      </c>
      <c r="G24" s="13">
        <f>SUM(G9:G23)</f>
        <v>84.219099999999997</v>
      </c>
      <c r="H24" s="13">
        <f>SUM(H9:H23)</f>
        <v>15.061649999999997</v>
      </c>
      <c r="I24" s="13">
        <f>SUM(I9:I23)</f>
        <v>19.595949999999998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95" t="s">
        <v>2</v>
      </c>
      <c r="C25" s="34" t="s">
        <v>242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239"/>
      <c r="B26" s="10" t="str">
        <f>'Nädal_36_4.-9.klass'!B26</f>
        <v>Värskekapsaborš veiselihaga (G)</v>
      </c>
      <c r="C26" s="273" t="e" vm="5">
        <f>'Nädal_36_4.-9.klass'!C26</f>
        <v>#VALUE!</v>
      </c>
      <c r="D26" s="262" t="str">
        <f>'Nädal_36_4.-9.klass'!D26</f>
        <v>Veiseliha, peet, valge peakapsas, kartul, porgand, mugulsibul, tomatipasta, suhkur, petersell, värske, loorber, must pipar, toiduõli, söögisool, vesi, sidrunimahl</v>
      </c>
      <c r="E26" s="274">
        <v>100</v>
      </c>
      <c r="F26" s="13">
        <f>E26*'Nädal_36_4.-9.klass'!F26/'Nädal_36_4.-9.klass'!E26</f>
        <v>75.956000000000003</v>
      </c>
      <c r="G26" s="13">
        <f>E26*'Nädal_36_4.-9.klass'!G26/'Nädal_36_4.-9.klass'!E26</f>
        <v>6.2880000000000003</v>
      </c>
      <c r="H26" s="13">
        <f>E26*'Nädal_36_4.-9.klass'!H26/'Nädal_36_4.-9.klass'!E26</f>
        <v>3.867</v>
      </c>
      <c r="I26" s="13">
        <f>E26*'Nädal_36_4.-9.klass'!I26/'Nädal_36_4.-9.klass'!E26</f>
        <v>4.5990000000000002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0" t="str">
        <f>'Nädal_36_4.-9.klass'!B27</f>
        <v>Värskekapsaborš punaste ubadega (mahe)</v>
      </c>
      <c r="C27" s="11" t="e" vm="4">
        <f>'Nädal_36_4.-9.klass'!C27</f>
        <v>#VALUE!</v>
      </c>
      <c r="D27" s="218" t="str">
        <f>'Nädal_36_4.-9.klass'!D27</f>
        <v>Oad, peet, peakapsas, valge, kartul, porgand, mugulsibul, tomatipasta, suhkur, petersell, loorber, must pipar, toiduõli, söögisool, vesi, sidrunimahl</v>
      </c>
      <c r="E27" s="274">
        <v>100</v>
      </c>
      <c r="F27" s="13">
        <f>E27*'Nädal_36_4.-9.klass'!F27/'Nädal_36_4.-9.klass'!E27</f>
        <v>51.539000000000001</v>
      </c>
      <c r="G27" s="13">
        <f>E27*'Nädal_36_4.-9.klass'!G27/'Nädal_36_4.-9.klass'!E27</f>
        <v>11.112</v>
      </c>
      <c r="H27" s="13">
        <f>E27*'Nädal_36_4.-9.klass'!H27/'Nädal_36_4.-9.klass'!E27</f>
        <v>0.217</v>
      </c>
      <c r="I27" s="13">
        <f>E27*'Nädal_36_4.-9.klass'!I27/'Nädal_36_4.-9.klass'!E27</f>
        <v>2.601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19" customHeight="1">
      <c r="A28" s="103"/>
      <c r="B28" s="10" t="str">
        <f>'Nädal_36_4.-9.klass'!B28</f>
        <v>Hapukoor R 10% (L)</v>
      </c>
      <c r="C28" s="38"/>
      <c r="D28" s="218"/>
      <c r="E28" s="274">
        <v>30</v>
      </c>
      <c r="F28" s="13">
        <f>E28*'Nädal_36_4.-9.klass'!F28/'Nädal_36_4.-9.klass'!E28</f>
        <v>35.520000000000003</v>
      </c>
      <c r="G28" s="13">
        <f>E28*'Nädal_36_4.-9.klass'!G28/'Nädal_36_4.-9.klass'!E28</f>
        <v>1.2299999999999998</v>
      </c>
      <c r="H28" s="13">
        <f>E28*'Nädal_36_4.-9.klass'!H28/'Nädal_36_4.-9.klass'!E28</f>
        <v>3</v>
      </c>
      <c r="I28" s="13">
        <f>E28*'Nädal_36_4.-9.klass'!I28/'Nädal_36_4.-9.klass'!E28</f>
        <v>0.89999999999999991</v>
      </c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31">
      <c r="A29" s="103"/>
      <c r="B29" s="10" t="str">
        <f>'Nädal_36_4.-9.klass'!B29</f>
        <v>Mannavaht rabarberi-maasikakisselliga (L)</v>
      </c>
      <c r="C29" s="39"/>
      <c r="D29" s="218" t="str">
        <f>'Nädal_36_4.-9.klass'!D29</f>
        <v>Riis, piim R 2,%, vesi, vahukoor, R 35%, suhkur, sidrunikoor, sidrunimahl, vanillisuhkur, söögisool, maasikas, rabarber, kartulitärklis</v>
      </c>
      <c r="E29" s="271">
        <v>100</v>
      </c>
      <c r="F29" s="13">
        <f>E29*'Nädal_36_4.-9.klass'!F29/'Nädal_36_4.-9.klass'!E29</f>
        <v>109</v>
      </c>
      <c r="G29" s="13">
        <f>E29*'Nädal_36_4.-9.klass'!G29/'Nädal_36_4.-9.klass'!E29</f>
        <v>16</v>
      </c>
      <c r="H29" s="13">
        <f>E29*'Nädal_36_4.-9.klass'!H29/'Nädal_36_4.-9.klass'!E29</f>
        <v>4.26</v>
      </c>
      <c r="I29" s="13">
        <f>E29*'Nädal_36_4.-9.klass'!I29/'Nädal_36_4.-9.klass'!E29</f>
        <v>1.32</v>
      </c>
      <c r="J29" s="24"/>
    </row>
    <row r="30" spans="1:24" s="40" customFormat="1" ht="19" customHeight="1">
      <c r="A30" s="239"/>
      <c r="B30" s="10" t="str">
        <f>'Nädal_36_4.-9.klass'!B30</f>
        <v>Mango-kohupiimakreem (L)</v>
      </c>
      <c r="C30" s="39"/>
      <c r="D30" s="218" t="str">
        <f>'Nädal_36_4.-9.klass'!D30</f>
        <v>Maitsestamata kohupiim R 5%, maitsestamata jogurt  R 2,5-3%, vahukoor, R 35%, suhkur, mango</v>
      </c>
      <c r="E30" s="271">
        <v>100</v>
      </c>
      <c r="F30" s="13">
        <f>E30*'Nädal_36_4.-9.klass'!F30/'Nädal_36_4.-9.klass'!E30</f>
        <v>167</v>
      </c>
      <c r="G30" s="13">
        <f>E30*'Nädal_36_4.-9.klass'!G30/'Nädal_36_4.-9.klass'!E30</f>
        <v>15.2</v>
      </c>
      <c r="H30" s="13">
        <f>E30*'Nädal_36_4.-9.klass'!H30/'Nädal_36_4.-9.klass'!E30</f>
        <v>9.33</v>
      </c>
      <c r="I30" s="13">
        <f>E30*'Nädal_36_4.-9.klass'!I30/'Nädal_36_4.-9.klass'!E30</f>
        <v>5.36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239" t="s">
        <v>20</v>
      </c>
      <c r="B31" s="10" t="str">
        <f>'Nädal_36_4.-9.klass'!B31</f>
        <v>Piimatooted (piim, keefir R 2,5% ) (L)</v>
      </c>
      <c r="C31" s="39"/>
      <c r="D31" s="218"/>
      <c r="E31" s="271">
        <v>25</v>
      </c>
      <c r="F31" s="13">
        <f>E31*'Nädal_36_4.-9.klass'!F31/'Nädal_36_4.-9.klass'!E31</f>
        <v>14.0975</v>
      </c>
      <c r="G31" s="13">
        <f>E31*'Nädal_36_4.-9.klass'!G31/'Nädal_36_4.-9.klass'!E31</f>
        <v>1.21875</v>
      </c>
      <c r="H31" s="13">
        <f>E31*'Nädal_36_4.-9.klass'!H31/'Nädal_36_4.-9.klass'!E31</f>
        <v>0.64249999999999996</v>
      </c>
      <c r="I31" s="13">
        <f>E31*'Nädal_36_4.-9.klass'!I31/'Nädal_36_4.-9.klass'!E31</f>
        <v>0.86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239"/>
      <c r="B32" s="10" t="str">
        <f>'Nädal_36_4.-9.klass'!B32</f>
        <v>Mahl (erinevad maitsed)</v>
      </c>
      <c r="C32" s="39"/>
      <c r="D32" s="218" t="str">
        <f>'Nädal_36_4.-9.klass'!D32</f>
        <v>Rõngu suhkruvaba mahlakonsentraat 100% naturaalne, vesi</v>
      </c>
      <c r="E32" s="271">
        <v>25</v>
      </c>
      <c r="F32" s="13">
        <f>E32*'Nädal_36_4.-9.klass'!F32/'Nädal_36_4.-9.klass'!E32</f>
        <v>12.132200000000001</v>
      </c>
      <c r="G32" s="13">
        <f>E32*'Nädal_36_4.-9.klass'!G32/'Nädal_36_4.-9.klass'!E32</f>
        <v>2.9455</v>
      </c>
      <c r="H32" s="13">
        <f>E32*'Nädal_36_4.-9.klass'!H32/'Nädal_36_4.-9.klass'!E32</f>
        <v>1.2500000000000001E-2</v>
      </c>
      <c r="I32" s="13">
        <f>E32*'Nädal_36_4.-9.klass'!I32/'Nädal_36_4.-9.klass'!E32</f>
        <v>9.0749999999999997E-2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239"/>
      <c r="B33" s="10" t="str">
        <f>'Nädal_36_4.-9.klass'!B33</f>
        <v>Joogijogurt R 1,5%, maitsestatud (L)</v>
      </c>
      <c r="C33" s="39"/>
      <c r="D33" s="218" t="str">
        <f>'Nädal_36_4.-9.klass'!D33</f>
        <v>Maitsestamata jogurt R 2,5-3%, naturaalne marjapüree</v>
      </c>
      <c r="E33" s="274">
        <v>25</v>
      </c>
      <c r="F33" s="13">
        <f>E33*'Nädal_36_4.-9.klass'!F33/'Nädal_36_4.-9.klass'!E33</f>
        <v>18.686499999999999</v>
      </c>
      <c r="G33" s="13">
        <f>E33*'Nädal_36_4.-9.klass'!G33/'Nädal_36_4.-9.klass'!E33</f>
        <v>3.0307499999999998</v>
      </c>
      <c r="H33" s="13">
        <f>E33*'Nädal_36_4.-9.klass'!H33/'Nädal_36_4.-9.klass'!E33</f>
        <v>0.375</v>
      </c>
      <c r="I33" s="13">
        <f>E33*'Nädal_36_4.-9.klass'!I33/'Nädal_36_4.-9.klass'!E33</f>
        <v>0.8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103"/>
      <c r="B34" s="10" t="str">
        <f>'Nädal_36_4.-9.klass'!B34</f>
        <v>Tee, suhkruta</v>
      </c>
      <c r="C34" s="39"/>
      <c r="D34" s="218" t="str">
        <f>'Nädal_36_4.-9.klass'!D34</f>
        <v>Teepuru, vesi</v>
      </c>
      <c r="E34" s="274">
        <v>50</v>
      </c>
      <c r="F34" s="13">
        <f>E34*'Nädal_36_4.-9.klass'!F34/'Nädal_36_4.-9.klass'!E34</f>
        <v>0.2</v>
      </c>
      <c r="G34" s="13">
        <f>E34*'Nädal_36_4.-9.klass'!G34/'Nädal_36_4.-9.klass'!E34</f>
        <v>0</v>
      </c>
      <c r="H34" s="13">
        <f>E34*'Nädal_36_4.-9.klass'!H34/'Nädal_36_4.-9.klass'!E34</f>
        <v>0</v>
      </c>
      <c r="I34" s="13">
        <f>E34*'Nädal_36_4.-9.klass'!I34/'Nädal_36_4.-9.klass'!E34</f>
        <v>0.05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103"/>
      <c r="B35" s="10" t="str">
        <f>'Nädal_36_4.-9.klass'!B35</f>
        <v>Rukkileiva (3 sorti) - ja sepikutoodete valik  (G)</v>
      </c>
      <c r="C35" s="39"/>
      <c r="D35" s="218"/>
      <c r="E35" s="274">
        <v>30</v>
      </c>
      <c r="F35" s="13">
        <f>E35*'Nädal_36_4.-9.klass'!F35/'Nädal_36_4.-9.klass'!E35</f>
        <v>73.86</v>
      </c>
      <c r="G35" s="13">
        <f>E35*'Nädal_36_4.-9.klass'!G35/'Nädal_36_4.-9.klass'!E35</f>
        <v>15.69</v>
      </c>
      <c r="H35" s="13">
        <f>E35*'Nädal_36_4.-9.klass'!H35/'Nädal_36_4.-9.klass'!E35</f>
        <v>0.6</v>
      </c>
      <c r="I35" s="13">
        <f>E35*'Nädal_36_4.-9.klass'!I35/'Nädal_36_4.-9.klass'!E35</f>
        <v>2.145</v>
      </c>
      <c r="K35" s="26"/>
      <c r="L35" s="26"/>
      <c r="M35" s="26"/>
      <c r="N35" s="26"/>
      <c r="O35" s="26"/>
      <c r="P35" s="26"/>
      <c r="Q35" s="26"/>
    </row>
    <row r="36" spans="1:23" ht="19" customHeight="1">
      <c r="A36" s="215"/>
      <c r="B36" s="10" t="str">
        <f>'Nädal_36_4.-9.klass'!B36</f>
        <v xml:space="preserve">Ploom </v>
      </c>
      <c r="C36" s="39"/>
      <c r="D36" s="218"/>
      <c r="E36" s="274">
        <v>50</v>
      </c>
      <c r="F36" s="13">
        <f>E36*'Nädal_36_4.-9.klass'!F36/'Nädal_36_4.-9.klass'!E36</f>
        <v>22.841999999999999</v>
      </c>
      <c r="G36" s="13">
        <f>E36*'Nädal_36_4.-9.klass'!G36/'Nädal_36_4.-9.klass'!E36</f>
        <v>5.88</v>
      </c>
      <c r="H36" s="13">
        <f>E36*'Nädal_36_4.-9.klass'!H36/'Nädal_36_4.-9.klass'!E36</f>
        <v>0.15</v>
      </c>
      <c r="I36" s="13">
        <f>E36*'Nädal_36_4.-9.klass'!I36/'Nädal_36_4.-9.klass'!E36</f>
        <v>0.25</v>
      </c>
      <c r="K36" s="26"/>
      <c r="L36" s="26"/>
      <c r="M36" s="26"/>
      <c r="N36" s="26"/>
      <c r="O36" s="25"/>
      <c r="P36" s="26"/>
      <c r="Q36" s="26"/>
    </row>
    <row r="37" spans="1:23" s="8" customFormat="1" ht="19" customHeight="1">
      <c r="A37" s="283"/>
      <c r="B37" s="94" t="s">
        <v>11</v>
      </c>
      <c r="C37" s="50"/>
      <c r="D37" s="218"/>
      <c r="E37" s="31"/>
      <c r="F37" s="13">
        <f>SUM(F26:F36)</f>
        <v>580.83320000000003</v>
      </c>
      <c r="G37" s="13">
        <f>SUM(G26:G36)</f>
        <v>78.594999999999999</v>
      </c>
      <c r="H37" s="13">
        <f>SUM(H26:H36)</f>
        <v>22.453999999999997</v>
      </c>
      <c r="I37" s="13">
        <f>SUM(I26:I36)</f>
        <v>18.975750000000001</v>
      </c>
      <c r="P37" s="33"/>
      <c r="Q37" s="33"/>
      <c r="R37" s="33"/>
      <c r="S37" s="33"/>
      <c r="T37" s="33"/>
      <c r="U37" s="33"/>
      <c r="V37" s="33"/>
      <c r="W37" s="33"/>
    </row>
    <row r="38" spans="1:23" ht="50.15" customHeight="1">
      <c r="A38" s="5" t="s">
        <v>13</v>
      </c>
      <c r="B38" s="95" t="s">
        <v>2</v>
      </c>
      <c r="C38" s="34" t="s">
        <v>242</v>
      </c>
      <c r="D38" s="5" t="s">
        <v>4</v>
      </c>
      <c r="E38" s="7" t="s">
        <v>5</v>
      </c>
      <c r="F38" s="7" t="s">
        <v>6</v>
      </c>
      <c r="G38" s="7" t="s">
        <v>7</v>
      </c>
      <c r="H38" s="7" t="s">
        <v>8</v>
      </c>
      <c r="I38" s="7" t="s">
        <v>9</v>
      </c>
      <c r="P38" s="26"/>
      <c r="Q38" s="26"/>
      <c r="R38" s="26"/>
      <c r="S38" s="26"/>
      <c r="T38" s="26"/>
      <c r="U38" s="26"/>
      <c r="V38" s="26"/>
      <c r="W38" s="26"/>
    </row>
    <row r="39" spans="1:23" s="8" customFormat="1" ht="75" customHeight="1">
      <c r="A39" s="281"/>
      <c r="B39" s="10" t="str">
        <f>'Nädal_36_4.-9.klass'!B39</f>
        <v>Paneeritud ahjukala (G, PT)</v>
      </c>
      <c r="C39" s="104" t="e" vm="6">
        <f>'Nädal_36_4.-9.klass'!C39</f>
        <v>#VALUE!</v>
      </c>
      <c r="D39" s="218" t="str">
        <f>'Nädal_36_4.-9.klass'!D39</f>
        <v>Valge kala, nisujahu, kanamuna, riivsai, toiduõli, söögisool, maitseainetesegu, sidrunipipar</v>
      </c>
      <c r="E39" s="269">
        <v>50</v>
      </c>
      <c r="F39" s="13">
        <f>E39*'Nädal_36_4.-9.klass'!F39/'Nädal_36_4.-9.klass'!E39</f>
        <v>99.193000000000012</v>
      </c>
      <c r="G39" s="13">
        <f>E39*'Nädal_36_4.-9.klass'!G39/'Nädal_36_4.-9.klass'!E39</f>
        <v>5.8825000000000012</v>
      </c>
      <c r="H39" s="13">
        <f>E39*'Nädal_36_4.-9.klass'!H39/'Nädal_36_4.-9.klass'!E39</f>
        <v>3.8720000000000003</v>
      </c>
      <c r="I39" s="13">
        <f>E39*'Nädal_36_4.-9.klass'!I39/'Nädal_36_4.-9.klass'!E39</f>
        <v>10.4255</v>
      </c>
      <c r="K39" s="33"/>
      <c r="L39" s="33"/>
      <c r="M39" s="33"/>
      <c r="N39" s="33"/>
      <c r="O39" s="33"/>
      <c r="P39" s="33"/>
      <c r="Q39" s="55"/>
      <c r="R39" s="55"/>
      <c r="S39" s="55"/>
      <c r="T39" s="55"/>
      <c r="U39" s="33"/>
      <c r="V39" s="33"/>
      <c r="W39" s="33"/>
    </row>
    <row r="40" spans="1:23" s="8" customFormat="1" ht="75" customHeight="1">
      <c r="A40" s="98" t="s">
        <v>10</v>
      </c>
      <c r="B40" s="10" t="str">
        <f>'Nädal_36_4.-9.klass'!B40</f>
        <v>Tatra-seenekotletid (G, PT) (mahe)</v>
      </c>
      <c r="C40" s="104" t="e" vm="7">
        <f>'Nädal_36_4.-9.klass'!C40</f>
        <v>#VALUE!</v>
      </c>
      <c r="D40" s="218" t="str">
        <f>'Nädal_36_4.-9.klass'!D40</f>
        <v>Tatar, mugulsibul, toiduõli, riivsai, kanamuna, täisteranisujahu,  šampinjon, söögisool, must pipar, jahvatatud paprika</v>
      </c>
      <c r="E40" s="269">
        <v>50</v>
      </c>
      <c r="F40" s="13">
        <f>E40*'Nädal_36_4.-9.klass'!F40/'Nädal_36_4.-9.klass'!E40</f>
        <v>67.505499999999998</v>
      </c>
      <c r="G40" s="13">
        <f>E40*'Nädal_36_4.-9.klass'!G40/'Nädal_36_4.-9.klass'!E40</f>
        <v>10.576499999999999</v>
      </c>
      <c r="H40" s="13">
        <f>E40*'Nädal_36_4.-9.klass'!H40/'Nädal_36_4.-9.klass'!E40</f>
        <v>1.9424999999999999</v>
      </c>
      <c r="I40" s="13">
        <f>E40*'Nädal_36_4.-9.klass'!I40/'Nädal_36_4.-9.klass'!E40</f>
        <v>2.6345000000000001</v>
      </c>
      <c r="K40" s="33"/>
      <c r="L40" s="33"/>
      <c r="M40" s="33"/>
      <c r="N40" s="33"/>
      <c r="O40" s="33"/>
      <c r="P40" s="33"/>
      <c r="Q40" s="55"/>
      <c r="R40" s="55"/>
      <c r="S40" s="55"/>
      <c r="T40" s="55"/>
      <c r="U40" s="33"/>
      <c r="V40" s="33"/>
      <c r="W40" s="33"/>
    </row>
    <row r="41" spans="1:23" s="8" customFormat="1" ht="19" customHeight="1">
      <c r="A41" s="100"/>
      <c r="B41" s="10" t="str">
        <f>'Nädal_36_4.-9.klass'!B41</f>
        <v>Kartulipuder (L)</v>
      </c>
      <c r="C41" s="56"/>
      <c r="D41" s="218" t="str">
        <f>'Nädal_36_4.-9.klass'!D41</f>
        <v>Kartul, või R 80%, piim, R 2, 5%, söögisool, vesi</v>
      </c>
      <c r="E41" s="269">
        <v>50</v>
      </c>
      <c r="F41" s="13">
        <f>E41*'Nädal_36_4.-9.klass'!F41/'Nädal_36_4.-9.klass'!E41</f>
        <v>38.267000000000003</v>
      </c>
      <c r="G41" s="13">
        <f>E41*'Nädal_36_4.-9.klass'!G41/'Nädal_36_4.-9.klass'!E41</f>
        <v>7.923</v>
      </c>
      <c r="H41" s="13">
        <f>E41*'Nädal_36_4.-9.klass'!H41/'Nädal_36_4.-9.klass'!E41</f>
        <v>0.30499999999999999</v>
      </c>
      <c r="I41" s="13">
        <f>E41*'Nädal_36_4.-9.klass'!I41/'Nädal_36_4.-9.klass'!E41</f>
        <v>1.1815</v>
      </c>
      <c r="K41" s="33"/>
      <c r="L41" s="33"/>
      <c r="M41" s="33"/>
      <c r="N41" s="33"/>
      <c r="O41" s="33"/>
      <c r="P41" s="33"/>
      <c r="Q41" s="55"/>
      <c r="R41" s="55"/>
      <c r="S41" s="55"/>
      <c r="T41" s="55"/>
      <c r="U41" s="33"/>
      <c r="V41" s="33"/>
      <c r="W41" s="33"/>
    </row>
    <row r="42" spans="1:23" s="8" customFormat="1" ht="17.5">
      <c r="A42" s="100"/>
      <c r="B42" s="10" t="str">
        <f>'Nädal_36_4.-9.klass'!B42</f>
        <v>Kinoa, keedetud (mahe)</v>
      </c>
      <c r="C42" s="91"/>
      <c r="D42" s="218" t="str">
        <f>'Nädal_36_4.-9.klass'!D42</f>
        <v xml:space="preserve">Kinoa, vesi, söögisool </v>
      </c>
      <c r="E42" s="269">
        <v>50</v>
      </c>
      <c r="F42" s="13">
        <f>E42*'Nädal_36_4.-9.klass'!F42/'Nädal_36_4.-9.klass'!E42</f>
        <v>52.720999999999997</v>
      </c>
      <c r="G42" s="13">
        <f>E42*'Nädal_36_4.-9.klass'!G42/'Nädal_36_4.-9.klass'!E42</f>
        <v>9.7089999999999996</v>
      </c>
      <c r="H42" s="13">
        <f>E42*'Nädal_36_4.-9.klass'!H42/'Nädal_36_4.-9.klass'!E42</f>
        <v>0.94899999999999984</v>
      </c>
      <c r="I42" s="13">
        <f>E42*'Nädal_36_4.-9.klass'!I42/'Nädal_36_4.-9.klass'!E42</f>
        <v>1.9419999999999999</v>
      </c>
      <c r="K42" s="33"/>
      <c r="L42" s="33"/>
      <c r="M42" s="33"/>
      <c r="N42" s="33"/>
      <c r="O42" s="33"/>
      <c r="P42" s="33"/>
      <c r="Q42" s="55"/>
      <c r="R42" s="55"/>
      <c r="S42" s="55"/>
      <c r="T42" s="55"/>
      <c r="U42" s="33"/>
      <c r="V42" s="33"/>
      <c r="W42" s="33"/>
    </row>
    <row r="43" spans="1:23" s="8" customFormat="1" ht="19" customHeight="1">
      <c r="A43" s="98"/>
      <c r="B43" s="10" t="str">
        <f>'Nädal_36_4.-9.klass'!B43</f>
        <v>Kapsas, röstitud</v>
      </c>
      <c r="C43" s="59"/>
      <c r="D43" s="218" t="str">
        <f>'Nädal_36_4.-9.klass'!D43</f>
        <v>Kapsas, toiduõli, söögisool</v>
      </c>
      <c r="E43" s="270">
        <v>50</v>
      </c>
      <c r="F43" s="13">
        <f>E43*'Nädal_36_4.-9.klass'!F43/'Nädal_36_4.-9.klass'!E43</f>
        <v>12.092000000000001</v>
      </c>
      <c r="G43" s="13">
        <f>E43*'Nädal_36_4.-9.klass'!G43/'Nädal_36_4.-9.klass'!E43</f>
        <v>2.78</v>
      </c>
      <c r="H43" s="13">
        <f>E43*'Nädal_36_4.-9.klass'!H43/'Nädal_36_4.-9.klass'!E43</f>
        <v>0.1</v>
      </c>
      <c r="I43" s="13">
        <f>E43*'Nädal_36_4.-9.klass'!I43/'Nädal_36_4.-9.klass'!E43</f>
        <v>0.55000000000000004</v>
      </c>
      <c r="K43" s="33"/>
      <c r="L43" s="33"/>
      <c r="M43" s="33"/>
      <c r="N43" s="33"/>
      <c r="O43" s="33"/>
      <c r="P43" s="33"/>
      <c r="Q43" s="33"/>
      <c r="R43" s="33"/>
      <c r="S43" s="33"/>
      <c r="T43" s="33"/>
      <c r="U43" s="33"/>
      <c r="V43" s="33"/>
      <c r="W43" s="33"/>
    </row>
    <row r="44" spans="1:23" ht="19" customHeight="1">
      <c r="A44" s="98"/>
      <c r="B44" s="10" t="str">
        <f>'Nädal_36_4.-9.klass'!B44</f>
        <v xml:space="preserve">Soe tomatikaste </v>
      </c>
      <c r="C44" s="59"/>
      <c r="D44" s="218" t="str">
        <f>'Nädal_36_4.-9.klass'!D44</f>
        <v>Tomat, mugulsibul, porgand, küüslauk, toiduõli, söögisool, basiilik</v>
      </c>
      <c r="E44" s="269">
        <v>50</v>
      </c>
      <c r="F44" s="13">
        <f>E44*'Nädal_36_4.-9.klass'!F44/'Nädal_36_4.-9.klass'!E44</f>
        <v>17.598500000000001</v>
      </c>
      <c r="G44" s="13">
        <f>E44*'Nädal_36_4.-9.klass'!G44/'Nädal_36_4.-9.klass'!E44</f>
        <v>3.2825000000000002</v>
      </c>
      <c r="H44" s="13">
        <f>E44*'Nädal_36_4.-9.klass'!H44/'Nädal_36_4.-9.klass'!E44</f>
        <v>0.54400000000000004</v>
      </c>
      <c r="I44" s="13">
        <f>E44*'Nädal_36_4.-9.klass'!I44/'Nädal_36_4.-9.klass'!E44</f>
        <v>0.38950000000000001</v>
      </c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</row>
    <row r="45" spans="1:23" ht="19" customHeight="1">
      <c r="A45" s="98"/>
      <c r="B45" s="10" t="str">
        <f>'Nädal_36_4.-9.klass'!B45</f>
        <v>Mahla-õlikaste</v>
      </c>
      <c r="C45" s="59"/>
      <c r="D45" s="218" t="str">
        <f>'Nädal_36_4.-9.klass'!D45</f>
        <v>Õunamahl 100% naturaalne, õunaäädikas, sinepipulber, söögisool, petersell, värske, toiduõli</v>
      </c>
      <c r="E45" s="269">
        <v>5</v>
      </c>
      <c r="F45" s="13">
        <f>E45*'Nädal_36_4.-9.klass'!F45/'Nädal_36_4.-9.klass'!E45</f>
        <v>32.189399999999999</v>
      </c>
      <c r="G45" s="13">
        <f>E45*'Nädal_36_4.-9.klass'!G45/'Nädal_36_4.-9.klass'!E45</f>
        <v>9.7050000000000011E-2</v>
      </c>
      <c r="H45" s="13">
        <f>E45*'Nädal_36_4.-9.klass'!H45/'Nädal_36_4.-9.klass'!E45</f>
        <v>3.5305500000000003</v>
      </c>
      <c r="I45" s="13">
        <f>E45*'Nädal_36_4.-9.klass'!I45/'Nädal_36_4.-9.klass'!E45</f>
        <v>1.3550000000000001E-2</v>
      </c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</row>
    <row r="46" spans="1:23" ht="19" customHeight="1">
      <c r="A46" s="98"/>
      <c r="B46" s="10" t="str">
        <f>'Nädal_36_4.-9.klass'!B46</f>
        <v>Hiina kapsa salat spinatiga</v>
      </c>
      <c r="C46" s="59"/>
      <c r="D46" s="218" t="str">
        <f>'Nädal_36_4.-9.klass'!D46</f>
        <v>Hiina kapsas, spinat</v>
      </c>
      <c r="E46" s="269">
        <v>100</v>
      </c>
      <c r="F46" s="13">
        <f>E46*'Nädal_36_4.-9.klass'!F46/'Nädal_36_4.-9.klass'!E46</f>
        <v>14.2</v>
      </c>
      <c r="G46" s="13">
        <f>E46*'Nädal_36_4.-9.klass'!G46/'Nädal_36_4.-9.klass'!E46</f>
        <v>2.42</v>
      </c>
      <c r="H46" s="13">
        <f>E46*'Nädal_36_4.-9.klass'!H46/'Nädal_36_4.-9.klass'!E46</f>
        <v>0.16</v>
      </c>
      <c r="I46" s="13">
        <f>E46*'Nädal_36_4.-9.klass'!I46/'Nädal_36_4.-9.klass'!E46</f>
        <v>1.34</v>
      </c>
    </row>
    <row r="47" spans="1:23" ht="19" customHeight="1">
      <c r="A47" s="98"/>
      <c r="B47" s="10" t="str">
        <f>'Nädal_36_4.-9.klass'!B47</f>
        <v>Porgand (mahe), mais, kurk</v>
      </c>
      <c r="C47" s="59"/>
      <c r="D47" s="218"/>
      <c r="E47" s="269">
        <v>90</v>
      </c>
      <c r="F47" s="13">
        <f>E47*'Nädal_36_4.-9.klass'!F47/'Nädal_36_4.-9.klass'!E47</f>
        <v>38.094000000000001</v>
      </c>
      <c r="G47" s="13">
        <f>E47*'Nädal_36_4.-9.klass'!G47/'Nädal_36_4.-9.klass'!E47</f>
        <v>8.3850000000000016</v>
      </c>
      <c r="H47" s="13">
        <f>E47*'Nädal_36_4.-9.klass'!H47/'Nädal_36_4.-9.klass'!E47</f>
        <v>0.51000000000000012</v>
      </c>
      <c r="I47" s="13">
        <f>E47*'Nädal_36_4.-9.klass'!I47/'Nädal_36_4.-9.klass'!E47</f>
        <v>1.38</v>
      </c>
    </row>
    <row r="48" spans="1:23" ht="19" customHeight="1">
      <c r="A48" s="98"/>
      <c r="B48" s="10" t="str">
        <f>'Nädal_36_4.-9.klass'!B48</f>
        <v>Seemnesegu (mahe)</v>
      </c>
      <c r="C48" s="59"/>
      <c r="D48" s="218" t="str">
        <f>'Nädal_36_4.-9.klass'!D48</f>
        <v>Kõrvitsaseemned, päevalilleseemned, seesamiseemned</v>
      </c>
      <c r="E48" s="269">
        <v>10</v>
      </c>
      <c r="F48" s="13">
        <f>E48*'Nädal_36_4.-9.klass'!F48/'Nädal_36_4.-9.klass'!E48</f>
        <v>60.8767</v>
      </c>
      <c r="G48" s="13">
        <f>E48*'Nädal_36_4.-9.klass'!G48/'Nädal_36_4.-9.klass'!E48</f>
        <v>1.28</v>
      </c>
      <c r="H48" s="13">
        <f>E48*'Nädal_36_4.-9.klass'!H48/'Nädal_36_4.-9.klass'!E48</f>
        <v>5.1566999999999998</v>
      </c>
      <c r="I48" s="13">
        <f>E48*'Nädal_36_4.-9.klass'!I48/'Nädal_36_4.-9.klass'!E48</f>
        <v>2.8232999999999993</v>
      </c>
    </row>
    <row r="49" spans="1:16" ht="19" customHeight="1">
      <c r="A49" s="98" t="s">
        <v>20</v>
      </c>
      <c r="B49" s="10" t="str">
        <f>'Nädal_36_4.-9.klass'!B49</f>
        <v>Piimatooted (piim, keefir R 2,5% ) (L)</v>
      </c>
      <c r="C49" s="59"/>
      <c r="D49" s="218"/>
      <c r="E49" s="270">
        <v>25</v>
      </c>
      <c r="F49" s="13">
        <f>E49*'Nädal_36_4.-9.klass'!F49/'Nädal_36_4.-9.klass'!E49</f>
        <v>14.0975</v>
      </c>
      <c r="G49" s="13">
        <f>E49*'Nädal_36_4.-9.klass'!G49/'Nädal_36_4.-9.klass'!E49</f>
        <v>1.21875</v>
      </c>
      <c r="H49" s="13">
        <f>E49*'Nädal_36_4.-9.klass'!H49/'Nädal_36_4.-9.klass'!E49</f>
        <v>0.64249999999999996</v>
      </c>
      <c r="I49" s="13">
        <f>E49*'Nädal_36_4.-9.klass'!I49/'Nädal_36_4.-9.klass'!E49</f>
        <v>0.86</v>
      </c>
    </row>
    <row r="50" spans="1:16" ht="19" customHeight="1">
      <c r="A50" s="98"/>
      <c r="B50" s="10" t="str">
        <f>'Nädal_36_4.-9.klass'!B50</f>
        <v>Mahl (erinevad maitsed)</v>
      </c>
      <c r="C50" s="59"/>
      <c r="D50" s="218" t="str">
        <f>'Nädal_36_4.-9.klass'!D50</f>
        <v>Rõngu suhkruvaba mahlakonsentraat 100% naturaalne, vesi</v>
      </c>
      <c r="E50" s="270">
        <v>25</v>
      </c>
      <c r="F50" s="13">
        <f>E50*'Nädal_36_4.-9.klass'!F50/'Nädal_36_4.-9.klass'!E50</f>
        <v>12.132200000000001</v>
      </c>
      <c r="G50" s="13">
        <f>E50*'Nädal_36_4.-9.klass'!G50/'Nädal_36_4.-9.klass'!E50</f>
        <v>2.9455</v>
      </c>
      <c r="H50" s="13">
        <f>E50*'Nädal_36_4.-9.klass'!H50/'Nädal_36_4.-9.klass'!E50</f>
        <v>1.2500000000000001E-2</v>
      </c>
      <c r="I50" s="13">
        <f>E50*'Nädal_36_4.-9.klass'!I50/'Nädal_36_4.-9.klass'!E50</f>
        <v>9.0749999999999997E-2</v>
      </c>
    </row>
    <row r="51" spans="1:16" ht="19" customHeight="1">
      <c r="A51" s="98"/>
      <c r="B51" s="10" t="str">
        <f>'Nädal_36_4.-9.klass'!B51</f>
        <v>Joogijogurt R 1,5%, maitsestatud (L)</v>
      </c>
      <c r="C51" s="59"/>
      <c r="D51" s="218" t="str">
        <f>'Nädal_36_4.-9.klass'!D51</f>
        <v>Maitsestamata jogurt R 2,5-3%, naturaalne marjapüree</v>
      </c>
      <c r="E51" s="276">
        <v>25</v>
      </c>
      <c r="F51" s="13">
        <f>E51*'Nädal_36_4.-9.klass'!F51/'Nädal_36_4.-9.klass'!E51</f>
        <v>18.686499999999999</v>
      </c>
      <c r="G51" s="13">
        <f>E51*'Nädal_36_4.-9.klass'!G51/'Nädal_36_4.-9.klass'!E51</f>
        <v>3.0307499999999998</v>
      </c>
      <c r="H51" s="13">
        <f>E51*'Nädal_36_4.-9.klass'!H51/'Nädal_36_4.-9.klass'!E51</f>
        <v>0.375</v>
      </c>
      <c r="I51" s="13">
        <f>E51*'Nädal_36_4.-9.klass'!I51/'Nädal_36_4.-9.klass'!E51</f>
        <v>0.8</v>
      </c>
    </row>
    <row r="52" spans="1:16" ht="19" customHeight="1">
      <c r="A52" s="98"/>
      <c r="B52" s="10" t="str">
        <f>'Nädal_36_4.-9.klass'!B52</f>
        <v>Tee, suhkruta</v>
      </c>
      <c r="C52" s="59"/>
      <c r="D52" s="218" t="str">
        <f>'Nädal_36_4.-9.klass'!D52</f>
        <v>Teepuru, vesi</v>
      </c>
      <c r="E52" s="272">
        <v>50</v>
      </c>
      <c r="F52" s="13">
        <f>E52*'Nädal_36_4.-9.klass'!F52/'Nädal_36_4.-9.klass'!E52</f>
        <v>0.2</v>
      </c>
      <c r="G52" s="13">
        <f>E52*'Nädal_36_4.-9.klass'!G52/'Nädal_36_4.-9.klass'!E52</f>
        <v>0</v>
      </c>
      <c r="H52" s="13">
        <f>E52*'Nädal_36_4.-9.klass'!H52/'Nädal_36_4.-9.klass'!E52</f>
        <v>0</v>
      </c>
      <c r="I52" s="13">
        <f>E52*'Nädal_36_4.-9.klass'!I52/'Nädal_36_4.-9.klass'!E52</f>
        <v>0.05</v>
      </c>
    </row>
    <row r="53" spans="1:16" ht="19" customHeight="1">
      <c r="A53" s="101"/>
      <c r="B53" s="10" t="str">
        <f>'Nädal_36_4.-9.klass'!B53</f>
        <v>Rukkileiva (3 sorti) - ja sepikutoodete valik  (G)</v>
      </c>
      <c r="C53" s="59"/>
      <c r="D53" s="218"/>
      <c r="E53" s="272">
        <v>30</v>
      </c>
      <c r="F53" s="13">
        <f>E53*'Nädal_36_4.-9.klass'!F53/'Nädal_36_4.-9.klass'!E53</f>
        <v>73.86</v>
      </c>
      <c r="G53" s="13">
        <f>E53*'Nädal_36_4.-9.klass'!G53/'Nädal_36_4.-9.klass'!E53</f>
        <v>15.69</v>
      </c>
      <c r="H53" s="13">
        <f>E53*'Nädal_36_4.-9.klass'!H53/'Nädal_36_4.-9.klass'!E53</f>
        <v>0.6</v>
      </c>
      <c r="I53" s="13">
        <f>E53*'Nädal_36_4.-9.klass'!I53/'Nädal_36_4.-9.klass'!E53</f>
        <v>2.145</v>
      </c>
    </row>
    <row r="54" spans="1:16" ht="19" customHeight="1">
      <c r="A54" s="101"/>
      <c r="B54" s="10" t="str">
        <f>'Nädal_36_4.-9.klass'!B54</f>
        <v>Õun (mahe)</v>
      </c>
      <c r="C54" s="59"/>
      <c r="D54" s="218"/>
      <c r="E54" s="269">
        <v>50</v>
      </c>
      <c r="F54" s="13">
        <f>E54*'Nädal_36_4.-9.klass'!F54/'Nädal_36_4.-9.klass'!E54</f>
        <v>24.038</v>
      </c>
      <c r="G54" s="13">
        <f>E54*'Nädal_36_4.-9.klass'!G54/'Nädal_36_4.-9.klass'!E54</f>
        <v>6.74</v>
      </c>
      <c r="H54" s="13">
        <f>E54*'Nädal_36_4.-9.klass'!H54/'Nädal_36_4.-9.klass'!E54</f>
        <v>0</v>
      </c>
      <c r="I54" s="13">
        <f>E54*'Nädal_36_4.-9.klass'!I54/'Nädal_36_4.-9.klass'!E54</f>
        <v>0</v>
      </c>
    </row>
    <row r="55" spans="1:16" s="8" customFormat="1" ht="19" customHeight="1">
      <c r="A55" s="283"/>
      <c r="B55" s="94" t="s">
        <v>11</v>
      </c>
      <c r="C55" s="60"/>
      <c r="D55" s="218"/>
      <c r="E55" s="31"/>
      <c r="F55" s="13">
        <f>SUM(F39:F54)</f>
        <v>575.75130000000001</v>
      </c>
      <c r="G55" s="13">
        <f t="shared" ref="G55:I55" si="0">SUM(G39:G54)</f>
        <v>81.960549999999998</v>
      </c>
      <c r="H55" s="13">
        <f t="shared" si="0"/>
        <v>18.699749999999998</v>
      </c>
      <c r="I55" s="13">
        <f t="shared" si="0"/>
        <v>26.625599999999999</v>
      </c>
      <c r="K55" s="46"/>
      <c r="L55" s="47"/>
      <c r="M55" s="47"/>
      <c r="N55" s="47"/>
      <c r="O55" s="47"/>
      <c r="P55" s="47"/>
    </row>
    <row r="56" spans="1:16" ht="50.15" customHeight="1">
      <c r="A56" s="5" t="s">
        <v>14</v>
      </c>
      <c r="B56" s="95" t="s">
        <v>2</v>
      </c>
      <c r="C56" s="34" t="s">
        <v>242</v>
      </c>
      <c r="D56" s="5" t="s">
        <v>4</v>
      </c>
      <c r="E56" s="7" t="s">
        <v>5</v>
      </c>
      <c r="F56" s="7" t="s">
        <v>6</v>
      </c>
      <c r="G56" s="7" t="s">
        <v>7</v>
      </c>
      <c r="H56" s="7" t="s">
        <v>8</v>
      </c>
      <c r="I56" s="7" t="s">
        <v>9</v>
      </c>
    </row>
    <row r="57" spans="1:16" ht="75" customHeight="1">
      <c r="A57" s="239"/>
      <c r="B57" s="10" t="str">
        <f>'Nädal_36_4.-9.klass'!B57</f>
        <v>Frikadellisupp (G)</v>
      </c>
      <c r="C57" s="249" t="e" vm="8">
        <f>'Nädal_36_4.-9.klass'!C57</f>
        <v>#VALUE!</v>
      </c>
      <c r="D57" s="218" t="str">
        <f>'Nädal_36_4.-9.klass'!D57</f>
        <v>Segahakkliha (sea-veise), kartul, porgand, mugulsibul, kanamuna, varsseller, riivsai, must pipar, till, vesi, söögisool, petersell, värske, toiduõli</v>
      </c>
      <c r="E57" s="13">
        <v>100</v>
      </c>
      <c r="F57" s="13">
        <f>E57*'Nädal_36_4.-9.klass'!F57/'Nädal_36_4.-9.klass'!E57</f>
        <v>63.863</v>
      </c>
      <c r="G57" s="13">
        <f>E57*'Nädal_36_4.-9.klass'!G57/'Nädal_36_4.-9.klass'!E57</f>
        <v>7.2679999999999989</v>
      </c>
      <c r="H57" s="13">
        <f>E57*'Nädal_36_4.-9.klass'!H57/'Nädal_36_4.-9.klass'!E57</f>
        <v>2.8929999999999998</v>
      </c>
      <c r="I57" s="13">
        <f>E57*'Nädal_36_4.-9.klass'!I57/'Nädal_36_4.-9.klass'!E57</f>
        <v>2.96</v>
      </c>
    </row>
    <row r="58" spans="1:16" ht="75" customHeight="1">
      <c r="A58" s="98" t="s">
        <v>10</v>
      </c>
      <c r="B58" s="10" t="str">
        <f>'Nädal_36_4.-9.klass'!B58</f>
        <v>Juurviljapüreesupp (L) (mahe)</v>
      </c>
      <c r="C58" s="105" t="e" vm="9">
        <f>'Nädal_36_4.-9.klass'!C58</f>
        <v>#VALUE!</v>
      </c>
      <c r="D58" s="218" t="str">
        <f>'Nädal_36_4.-9.klass'!D58</f>
        <v>Kartul, porgand, mugulsibul, juurseller, pastinaak, vesi, toidukoor R 15%, söögisool, petersell, värske</v>
      </c>
      <c r="E58" s="15">
        <v>100</v>
      </c>
      <c r="F58" s="13">
        <f>E58*'Nädal_36_4.-9.klass'!F58/'Nädal_36_4.-9.klass'!E58</f>
        <v>43.414000000000001</v>
      </c>
      <c r="G58" s="13">
        <f>E58*'Nädal_36_4.-9.klass'!G58/'Nädal_36_4.-9.klass'!E58</f>
        <v>6.9240000000000013</v>
      </c>
      <c r="H58" s="13">
        <f>E58*'Nädal_36_4.-9.klass'!H58/'Nädal_36_4.-9.klass'!E58</f>
        <v>1.6060000000000003</v>
      </c>
      <c r="I58" s="13">
        <f>E58*'Nädal_36_4.-9.klass'!I58/'Nädal_36_4.-9.klass'!E58</f>
        <v>1.014</v>
      </c>
    </row>
    <row r="59" spans="1:16" ht="19" customHeight="1">
      <c r="A59" s="103"/>
      <c r="B59" s="10" t="str">
        <f>'Nädal_36_4.-9.klass'!B59</f>
        <v>Kakaojogurt kirssidega (L)</v>
      </c>
      <c r="C59" s="63"/>
      <c r="D59" s="218" t="str">
        <f>'Nädal_36_4.-9.klass'!D59</f>
        <v>Maitsestamata jogurt R 2,5%-3%, kakaopulber, suhkur, kirsss</v>
      </c>
      <c r="E59" s="19">
        <v>100</v>
      </c>
      <c r="F59" s="13">
        <f>E59*'Nädal_36_4.-9.klass'!F59/'Nädal_36_4.-9.klass'!E59</f>
        <v>95.2</v>
      </c>
      <c r="G59" s="13">
        <f>E59*'Nädal_36_4.-9.klass'!G59/'Nädal_36_4.-9.klass'!E59</f>
        <v>15.9</v>
      </c>
      <c r="H59" s="13">
        <f>E59*'Nädal_36_4.-9.klass'!H59/'Nädal_36_4.-9.klass'!E59</f>
        <v>2.21</v>
      </c>
      <c r="I59" s="13">
        <f>E59*'Nädal_36_4.-9.klass'!I59/'Nädal_36_4.-9.klass'!E59</f>
        <v>2.75</v>
      </c>
    </row>
    <row r="60" spans="1:16" ht="31">
      <c r="A60" s="103"/>
      <c r="B60" s="10" t="str">
        <f>'Nädal_36_4.-9.klass'!B60</f>
        <v>Keefiri-õunakook kaerajahuga (G, L)</v>
      </c>
      <c r="C60" s="65"/>
      <c r="D60" s="218" t="str">
        <f>'Nädal_36_4.-9.klass'!D60</f>
        <v>Kaerajahu, täistera nisujahu, õun, keefir R 3,8-4,2%, toiduõli, kanamuna, suhkur, küpsetuspulber, vanillisuhkur</v>
      </c>
      <c r="E60" s="19">
        <v>100</v>
      </c>
      <c r="F60" s="13">
        <f>E60*'Nädal_36_4.-9.klass'!F60/'Nädal_36_4.-9.klass'!E60</f>
        <v>298.488</v>
      </c>
      <c r="G60" s="13">
        <f>E60*'Nädal_36_4.-9.klass'!G60/'Nädal_36_4.-9.klass'!E60</f>
        <v>34.575000000000003</v>
      </c>
      <c r="H60" s="13">
        <f>E60*'Nädal_36_4.-9.klass'!H60/'Nädal_36_4.-9.klass'!E60</f>
        <v>16.405000000000005</v>
      </c>
      <c r="I60" s="13">
        <f>E60*'Nädal_36_4.-9.klass'!I60/'Nädal_36_4.-9.klass'!E60</f>
        <v>4.8319999999999999</v>
      </c>
    </row>
    <row r="61" spans="1:16" ht="17.5">
      <c r="A61" s="103" t="s">
        <v>20</v>
      </c>
      <c r="B61" s="10" t="str">
        <f>'Nädal_36_4.-9.klass'!B61</f>
        <v>Piimatooted (piim, keefir R 2,5% ) (L)</v>
      </c>
      <c r="C61" s="65"/>
      <c r="D61" s="218"/>
      <c r="E61" s="266">
        <v>25</v>
      </c>
      <c r="F61" s="13">
        <f>E61*'Nädal_36_4.-9.klass'!F61/'Nädal_36_4.-9.klass'!E61</f>
        <v>14.0975</v>
      </c>
      <c r="G61" s="13">
        <f>E61*'Nädal_36_4.-9.klass'!G61/'Nädal_36_4.-9.klass'!E61</f>
        <v>1.21875</v>
      </c>
      <c r="H61" s="13">
        <f>E61*'Nädal_36_4.-9.klass'!H61/'Nädal_36_4.-9.klass'!E61</f>
        <v>0.64249999999999996</v>
      </c>
      <c r="I61" s="13">
        <f>E61*'Nädal_36_4.-9.klass'!I61/'Nädal_36_4.-9.klass'!E61</f>
        <v>0.86</v>
      </c>
      <c r="K61" s="46"/>
      <c r="L61" s="47"/>
      <c r="M61" s="47"/>
      <c r="N61" s="47"/>
      <c r="O61" s="47"/>
      <c r="P61" s="47"/>
    </row>
    <row r="62" spans="1:16" ht="19" customHeight="1">
      <c r="A62" s="103"/>
      <c r="B62" s="10" t="str">
        <f>'Nädal_36_4.-9.klass'!B62</f>
        <v>Mahl (erinevad maitsed)</v>
      </c>
      <c r="C62" s="65"/>
      <c r="D62" s="218" t="str">
        <f>'Nädal_36_4.-9.klass'!D62</f>
        <v>Rõngu suhkruvaba mahlakonsentraat 100% naturaalne, vesi</v>
      </c>
      <c r="E62" s="266">
        <v>25</v>
      </c>
      <c r="F62" s="13">
        <f>E62*'Nädal_36_4.-9.klass'!F62/'Nädal_36_4.-9.klass'!E62</f>
        <v>12.132200000000001</v>
      </c>
      <c r="G62" s="13">
        <f>E62*'Nädal_36_4.-9.klass'!G62/'Nädal_36_4.-9.klass'!E62</f>
        <v>2.9455</v>
      </c>
      <c r="H62" s="13">
        <f>E62*'Nädal_36_4.-9.klass'!H62/'Nädal_36_4.-9.klass'!E62</f>
        <v>1.2500000000000001E-2</v>
      </c>
      <c r="I62" s="13">
        <f>E62*'Nädal_36_4.-9.klass'!I62/'Nädal_36_4.-9.klass'!E62</f>
        <v>9.0749999999999997E-2</v>
      </c>
      <c r="K62" s="46"/>
      <c r="L62" s="47"/>
      <c r="M62" s="47"/>
      <c r="N62" s="47"/>
      <c r="O62" s="47"/>
      <c r="P62" s="47"/>
    </row>
    <row r="63" spans="1:16" ht="19" customHeight="1">
      <c r="A63" s="287"/>
      <c r="B63" s="10" t="str">
        <f>'Nädal_36_4.-9.klass'!B63</f>
        <v>Joogijogurt R 1,5%, maitsestatud (L)</v>
      </c>
      <c r="C63" s="65"/>
      <c r="D63" s="218" t="str">
        <f>'Nädal_36_4.-9.klass'!D63</f>
        <v>Maitsestamata jogurt R 2,5-3%, naturaalne marjapüree</v>
      </c>
      <c r="E63" s="266">
        <v>25</v>
      </c>
      <c r="F63" s="13">
        <f>E63*'Nädal_36_4.-9.klass'!F63/'Nädal_36_4.-9.klass'!E63</f>
        <v>18.686499999999999</v>
      </c>
      <c r="G63" s="13">
        <f>E63*'Nädal_36_4.-9.klass'!G63/'Nädal_36_4.-9.klass'!E63</f>
        <v>3.0307499999999998</v>
      </c>
      <c r="H63" s="13">
        <f>E63*'Nädal_36_4.-9.klass'!H63/'Nädal_36_4.-9.klass'!E63</f>
        <v>0.375</v>
      </c>
      <c r="I63" s="13">
        <f>E63*'Nädal_36_4.-9.klass'!I63/'Nädal_36_4.-9.klass'!E63</f>
        <v>0.8</v>
      </c>
    </row>
    <row r="64" spans="1:16" ht="19" customHeight="1">
      <c r="A64" s="287"/>
      <c r="B64" s="10" t="str">
        <f>'Nädal_36_4.-9.klass'!B64</f>
        <v>Tee, suhkruta</v>
      </c>
      <c r="C64" s="65"/>
      <c r="D64" s="218" t="str">
        <f>'Nädal_36_4.-9.klass'!D64</f>
        <v>Teepuru, vesi</v>
      </c>
      <c r="E64" s="266">
        <v>50</v>
      </c>
      <c r="F64" s="13">
        <f>E64*'Nädal_36_4.-9.klass'!F64/'Nädal_36_4.-9.klass'!E64</f>
        <v>0.2</v>
      </c>
      <c r="G64" s="13">
        <f>E64*'Nädal_36_4.-9.klass'!G64/'Nädal_36_4.-9.klass'!E64</f>
        <v>0</v>
      </c>
      <c r="H64" s="13">
        <f>E64*'Nädal_36_4.-9.klass'!H64/'Nädal_36_4.-9.klass'!E64</f>
        <v>0</v>
      </c>
      <c r="I64" s="13">
        <f>E64*'Nädal_36_4.-9.klass'!I64/'Nädal_36_4.-9.klass'!E64</f>
        <v>0.05</v>
      </c>
    </row>
    <row r="65" spans="1:13" ht="19" customHeight="1">
      <c r="A65" s="287"/>
      <c r="B65" s="10" t="str">
        <f>'Nädal_36_4.-9.klass'!B65</f>
        <v>Rukkileiva (3 sorti) - ja sepikutoodete valik  (G)</v>
      </c>
      <c r="C65" s="65"/>
      <c r="D65" s="218"/>
      <c r="E65" s="267">
        <v>30</v>
      </c>
      <c r="F65" s="13">
        <f>E65*'Nädal_36_4.-9.klass'!F65/'Nädal_36_4.-9.klass'!E65</f>
        <v>73.86</v>
      </c>
      <c r="G65" s="13">
        <f>E65*'Nädal_36_4.-9.klass'!G65/'Nädal_36_4.-9.klass'!E65</f>
        <v>15.69</v>
      </c>
      <c r="H65" s="13">
        <f>E65*'Nädal_36_4.-9.klass'!H65/'Nädal_36_4.-9.klass'!E65</f>
        <v>0.6</v>
      </c>
      <c r="I65" s="13">
        <f>E65*'Nädal_36_4.-9.klass'!I65/'Nädal_36_4.-9.klass'!E65</f>
        <v>2.145</v>
      </c>
    </row>
    <row r="66" spans="1:13" ht="19" customHeight="1">
      <c r="A66" s="287"/>
      <c r="B66" s="10" t="str">
        <f>'Nädal_36_4.-9.klass'!B66</f>
        <v xml:space="preserve">Pirn </v>
      </c>
      <c r="C66" s="65"/>
      <c r="D66" s="218"/>
      <c r="E66" s="264">
        <v>50</v>
      </c>
      <c r="F66" s="13">
        <f>E66*'Nädal_36_4.-9.klass'!F66/'Nädal_36_4.-9.klass'!E66</f>
        <v>19.988</v>
      </c>
      <c r="G66" s="13">
        <f>E66*'Nädal_36_4.-9.klass'!G66/'Nädal_36_4.-9.klass'!E66</f>
        <v>5.97</v>
      </c>
      <c r="H66" s="13">
        <f>E66*'Nädal_36_4.-9.klass'!H66/'Nädal_36_4.-9.klass'!E66</f>
        <v>0</v>
      </c>
      <c r="I66" s="13">
        <f>E66*'Nädal_36_4.-9.klass'!I66/'Nädal_36_4.-9.klass'!E66</f>
        <v>0.15</v>
      </c>
    </row>
    <row r="67" spans="1:13" ht="19" customHeight="1">
      <c r="A67" s="280"/>
      <c r="B67" s="94" t="s">
        <v>11</v>
      </c>
      <c r="C67" s="65"/>
      <c r="D67" s="218"/>
      <c r="E67" s="31"/>
      <c r="F67" s="13">
        <f>SUM(F57:F66)</f>
        <v>639.92920000000004</v>
      </c>
      <c r="G67" s="13">
        <f>SUM(G57:G66)</f>
        <v>93.521999999999991</v>
      </c>
      <c r="H67" s="13">
        <f>SUM(H57:H66)</f>
        <v>24.744000000000003</v>
      </c>
      <c r="I67" s="13">
        <f>SUM(I57:I66)</f>
        <v>15.651750000000002</v>
      </c>
    </row>
    <row r="68" spans="1:13" ht="50.15" customHeight="1">
      <c r="A68" s="5" t="s">
        <v>15</v>
      </c>
      <c r="B68" s="95" t="s">
        <v>2</v>
      </c>
      <c r="C68" s="7" t="s">
        <v>242</v>
      </c>
      <c r="D68" s="5" t="s">
        <v>4</v>
      </c>
      <c r="E68" s="7" t="s">
        <v>5</v>
      </c>
      <c r="F68" s="7" t="s">
        <v>6</v>
      </c>
      <c r="G68" s="7" t="s">
        <v>7</v>
      </c>
      <c r="H68" s="7" t="s">
        <v>8</v>
      </c>
      <c r="I68" s="7" t="s">
        <v>9</v>
      </c>
    </row>
    <row r="69" spans="1:13" ht="75" customHeight="1">
      <c r="A69" s="100"/>
      <c r="B69" s="10" t="str">
        <f>'Nädal_36_4.-9.klass'!B69</f>
        <v>Kanapasta juustu ja basiilikuga (G, L)</v>
      </c>
      <c r="C69" s="88" t="e" vm="10">
        <f>'Nädal_36_4.-9.klass'!C69</f>
        <v>#VALUE!</v>
      </c>
      <c r="D69" s="218" t="str">
        <f>'Nädal_36_4.-9.klass'!D69</f>
        <v>Täisterapasta, kanaliha, suvikõrvits, toiduõli, mugulsibul, basiilik, juust R 15%, petersell, vesi, söögisool, must pipar</v>
      </c>
      <c r="E69" s="13">
        <v>100</v>
      </c>
      <c r="F69" s="13">
        <f>E69*'Nädal_36_4.-9.klass'!F69/'Nädal_36_4.-9.klass'!E69</f>
        <v>169.762</v>
      </c>
      <c r="G69" s="13">
        <f>E69*'Nädal_36_4.-9.klass'!G69/'Nädal_36_4.-9.klass'!E69</f>
        <v>22.108000000000001</v>
      </c>
      <c r="H69" s="13">
        <f>E69*'Nädal_36_4.-9.klass'!H69/'Nädal_36_4.-9.klass'!E69</f>
        <v>5.4219999999999997</v>
      </c>
      <c r="I69" s="13">
        <f>E69*'Nädal_36_4.-9.klass'!I69/'Nädal_36_4.-9.klass'!E69</f>
        <v>9.0990000000000002</v>
      </c>
    </row>
    <row r="70" spans="1:13" ht="75" customHeight="1">
      <c r="A70" s="98" t="s">
        <v>10</v>
      </c>
      <c r="B70" s="10" t="str">
        <f>'Nädal_36_4.-9.klass'!B70</f>
        <v>Suvikõrvitsapasta juustu ja basiilikuga (G, L) (mahe)</v>
      </c>
      <c r="C70" s="88" t="e" vm="11">
        <f>'Nädal_36_4.-9.klass'!C70</f>
        <v>#VALUE!</v>
      </c>
      <c r="D70" s="218" t="str">
        <f>'Nädal_36_4.-9.klass'!D70</f>
        <v>Täisterapasta, suvikõrvits, toiduõli, mugulsibul, basiilik, juust, R15%, petersell, vesi, söögisool, must pipar</v>
      </c>
      <c r="E70" s="15">
        <v>100</v>
      </c>
      <c r="F70" s="13">
        <f>E70*'Nädal_36_4.-9.klass'!F70/'Nädal_36_4.-9.klass'!E70</f>
        <v>150.346</v>
      </c>
      <c r="G70" s="13">
        <f>E70*'Nädal_36_4.-9.klass'!G70/'Nädal_36_4.-9.klass'!E70</f>
        <v>22.748000000000001</v>
      </c>
      <c r="H70" s="13">
        <f>E70*'Nädal_36_4.-9.klass'!H70/'Nädal_36_4.-9.klass'!E70</f>
        <v>4.6379999999999999</v>
      </c>
      <c r="I70" s="13">
        <f>E70*'Nädal_36_4.-9.klass'!I70/'Nädal_36_4.-9.klass'!E70</f>
        <v>5.4390000000000001</v>
      </c>
    </row>
    <row r="71" spans="1:13" ht="17.5">
      <c r="A71" s="286"/>
      <c r="B71" s="10" t="str">
        <f>'Nädal_36_4.-9.klass'!B71</f>
        <v>Baklažaan-paprika-sibul, röstitud</v>
      </c>
      <c r="C71" s="67"/>
      <c r="D71" s="218" t="str">
        <f>'Nädal_36_4.-9.klass'!D71</f>
        <v xml:space="preserve">Baklažaan, paprika, punane, mugulsibul, toiduõli, </v>
      </c>
      <c r="E71" s="19">
        <v>50</v>
      </c>
      <c r="F71" s="13">
        <f>E71*'Nädal_36_4.-9.klass'!F71/'Nädal_36_4.-9.klass'!E71</f>
        <v>29.006</v>
      </c>
      <c r="G71" s="13">
        <f>E71*'Nädal_36_4.-9.klass'!G71/'Nädal_36_4.-9.klass'!E71</f>
        <v>3.7124999999999999</v>
      </c>
      <c r="H71" s="13">
        <f>E71*'Nädal_36_4.-9.klass'!H71/'Nädal_36_4.-9.klass'!E71</f>
        <v>1.62</v>
      </c>
      <c r="I71" s="13">
        <f>E71*'Nädal_36_4.-9.klass'!I71/'Nädal_36_4.-9.klass'!E71</f>
        <v>0.53500000000000003</v>
      </c>
    </row>
    <row r="72" spans="1:13" ht="19" customHeight="1">
      <c r="A72" s="100"/>
      <c r="B72" s="10" t="str">
        <f>'Nädal_36_4.-9.klass'!B72</f>
        <v>Külm hapukoorekaste sidruniga (L)</v>
      </c>
      <c r="C72" s="68"/>
      <c r="D72" s="218" t="str">
        <f>'Nädal_36_4.-9.klass'!D72</f>
        <v>Hapukoor R 10%, sidrunimahl, suhkur</v>
      </c>
      <c r="E72" s="19">
        <v>50</v>
      </c>
      <c r="F72" s="13">
        <f>E72*'Nädal_36_4.-9.klass'!F72/'Nädal_36_4.-9.klass'!E72</f>
        <v>58.889000000000003</v>
      </c>
      <c r="G72" s="13">
        <f>E72*'Nädal_36_4.-9.klass'!G72/'Nädal_36_4.-9.klass'!E72</f>
        <v>2.4904999999999999</v>
      </c>
      <c r="H72" s="13">
        <f>E72*'Nädal_36_4.-9.klass'!H72/'Nädal_36_4.-9.klass'!E72</f>
        <v>4.7949999999999999</v>
      </c>
      <c r="I72" s="13">
        <f>E72*'Nädal_36_4.-9.klass'!I72/'Nädal_36_4.-9.klass'!E72</f>
        <v>1.444</v>
      </c>
    </row>
    <row r="73" spans="1:13" ht="19" customHeight="1">
      <c r="A73" s="98"/>
      <c r="B73" s="10" t="str">
        <f>'Nädal_36_4.-9.klass'!B73</f>
        <v>Mahla-õlikaste</v>
      </c>
      <c r="C73" s="68"/>
      <c r="D73" s="218" t="str">
        <f>'Nädal_36_4.-9.klass'!D73</f>
        <v>Õunamahl 100% naturaalne, õunaäädikas, sinepipulber, söögisool, petersell, värske, toiduõli</v>
      </c>
      <c r="E73" s="19">
        <v>5</v>
      </c>
      <c r="F73" s="13">
        <f>E73*'Nädal_36_4.-9.klass'!F73/'Nädal_36_4.-9.klass'!E73</f>
        <v>32.189399999999999</v>
      </c>
      <c r="G73" s="13">
        <f>E73*'Nädal_36_4.-9.klass'!G73/'Nädal_36_4.-9.klass'!E73</f>
        <v>9.7050000000000011E-2</v>
      </c>
      <c r="H73" s="13">
        <f>E73*'Nädal_36_4.-9.klass'!H73/'Nädal_36_4.-9.klass'!E73</f>
        <v>3.5305500000000003</v>
      </c>
      <c r="I73" s="13">
        <f>E73*'Nädal_36_4.-9.klass'!I73/'Nädal_36_4.-9.klass'!E73</f>
        <v>1.3550000000000001E-2</v>
      </c>
      <c r="J73" s="24"/>
      <c r="K73" s="24"/>
      <c r="L73" s="24"/>
      <c r="M73" s="24"/>
    </row>
    <row r="74" spans="1:13" ht="19" customHeight="1">
      <c r="A74" s="98"/>
      <c r="B74" s="10" t="str">
        <f>'Nädal_36_4.-9.klass'!B74</f>
        <v>Porgandi-melonisalat</v>
      </c>
      <c r="C74" s="68"/>
      <c r="D74" s="218" t="str">
        <f>'Nädal_36_4.-9.klass'!D74</f>
        <v>Porgand, melon, toiduõli</v>
      </c>
      <c r="E74" s="19">
        <v>100</v>
      </c>
      <c r="F74" s="13">
        <f>E74*'Nädal_36_4.-9.klass'!F74/'Nädal_36_4.-9.klass'!E74</f>
        <v>48.155999999999992</v>
      </c>
      <c r="G74" s="13">
        <f>E74*'Nädal_36_4.-9.klass'!G74/'Nädal_36_4.-9.klass'!E74</f>
        <v>7.6859999999999999</v>
      </c>
      <c r="H74" s="13">
        <f>E74*'Nädal_36_4.-9.klass'!H74/'Nädal_36_4.-9.klass'!E74</f>
        <v>2.1680000000000001</v>
      </c>
      <c r="I74" s="13">
        <f>E74*'Nädal_36_4.-9.klass'!I74/'Nädal_36_4.-9.klass'!E74</f>
        <v>0.58799999999999997</v>
      </c>
      <c r="J74" s="24"/>
      <c r="K74" s="24"/>
      <c r="L74" s="24"/>
      <c r="M74" s="24"/>
    </row>
    <row r="75" spans="1:13" ht="19" customHeight="1">
      <c r="A75" s="98"/>
      <c r="B75" s="10" t="str">
        <f>'Nädal_36_4.-9.klass'!B75</f>
        <v>Kapsas (mahe), peet, roheline hernes</v>
      </c>
      <c r="C75" s="68"/>
      <c r="D75" s="218"/>
      <c r="E75" s="19">
        <v>90</v>
      </c>
      <c r="F75" s="13">
        <f>E75*'Nädal_36_4.-9.klass'!F75/'Nädal_36_4.-9.klass'!E75</f>
        <v>47.986800000000002</v>
      </c>
      <c r="G75" s="13">
        <f>E75*'Nädal_36_4.-9.klass'!G75/'Nädal_36_4.-9.klass'!E75</f>
        <v>10.512</v>
      </c>
      <c r="H75" s="13">
        <f>E75*'Nädal_36_4.-9.klass'!H75/'Nädal_36_4.-9.klass'!E75</f>
        <v>0.26999999999999996</v>
      </c>
      <c r="I75" s="13">
        <f>E75*'Nädal_36_4.-9.klass'!I75/'Nädal_36_4.-9.klass'!E75</f>
        <v>2.754</v>
      </c>
      <c r="J75" s="24"/>
      <c r="K75" s="24"/>
      <c r="L75" s="24"/>
      <c r="M75" s="24"/>
    </row>
    <row r="76" spans="1:13" ht="19" customHeight="1">
      <c r="A76" s="98"/>
      <c r="B76" s="10" t="str">
        <f>'Nädal_36_4.-9.klass'!B76</f>
        <v>Seemnesegu (mahe)</v>
      </c>
      <c r="C76" s="68"/>
      <c r="D76" s="218" t="str">
        <f>'Nädal_36_4.-9.klass'!D76</f>
        <v>Kõrvitsaseemned, päevalilleseemned, seesamiseemned</v>
      </c>
      <c r="E76" s="19">
        <v>10</v>
      </c>
      <c r="F76" s="13">
        <f>E76*'Nädal_36_4.-9.klass'!F76/'Nädal_36_4.-9.klass'!E76</f>
        <v>60.8767</v>
      </c>
      <c r="G76" s="13">
        <f>E76*'Nädal_36_4.-9.klass'!G76/'Nädal_36_4.-9.klass'!E76</f>
        <v>1.28</v>
      </c>
      <c r="H76" s="13">
        <f>E76*'Nädal_36_4.-9.klass'!H76/'Nädal_36_4.-9.klass'!E76</f>
        <v>5.1566999999999998</v>
      </c>
      <c r="I76" s="13">
        <f>E76*'Nädal_36_4.-9.klass'!I76/'Nädal_36_4.-9.klass'!E76</f>
        <v>2.8232999999999993</v>
      </c>
    </row>
    <row r="77" spans="1:13" ht="19" customHeight="1">
      <c r="A77" s="98" t="s">
        <v>20</v>
      </c>
      <c r="B77" s="10" t="str">
        <f>'Nädal_36_4.-9.klass'!B77</f>
        <v>Piimatooted (piim, keefir R 2,5% ) (L)</v>
      </c>
      <c r="C77" s="68"/>
      <c r="D77" s="218"/>
      <c r="E77" s="265">
        <v>25</v>
      </c>
      <c r="F77" s="13">
        <f>E77*'Nädal_36_4.-9.klass'!F77/'Nädal_36_4.-9.klass'!E77</f>
        <v>14.0975</v>
      </c>
      <c r="G77" s="13">
        <f>E77*'Nädal_36_4.-9.klass'!G77/'Nädal_36_4.-9.klass'!E77</f>
        <v>1.21875</v>
      </c>
      <c r="H77" s="13">
        <f>E77*'Nädal_36_4.-9.klass'!H77/'Nädal_36_4.-9.klass'!E77</f>
        <v>0.64249999999999996</v>
      </c>
      <c r="I77" s="13">
        <f>E77*'Nädal_36_4.-9.klass'!I77/'Nädal_36_4.-9.klass'!E77</f>
        <v>0.86</v>
      </c>
    </row>
    <row r="78" spans="1:13" ht="19" customHeight="1">
      <c r="A78" s="98"/>
      <c r="B78" s="10" t="str">
        <f>'Nädal_36_4.-9.klass'!B78</f>
        <v>Mahl (erinevad maitsed)</v>
      </c>
      <c r="C78" s="68"/>
      <c r="D78" s="218" t="str">
        <f>'Nädal_36_4.-9.klass'!D78</f>
        <v>Rõngu suhkruvaba mahlakonsentraat 100% naturaalne, vesi</v>
      </c>
      <c r="E78" s="275">
        <v>50</v>
      </c>
      <c r="F78" s="13">
        <f>E78*'Nädal_36_4.-9.klass'!F78/'Nädal_36_4.-9.klass'!E78</f>
        <v>24.264400000000002</v>
      </c>
      <c r="G78" s="13">
        <f>E78*'Nädal_36_4.-9.klass'!G78/'Nädal_36_4.-9.klass'!E78</f>
        <v>5.891</v>
      </c>
      <c r="H78" s="13">
        <f>E78*'Nädal_36_4.-9.klass'!H78/'Nädal_36_4.-9.klass'!E78</f>
        <v>2.5000000000000001E-2</v>
      </c>
      <c r="I78" s="13">
        <f>E78*'Nädal_36_4.-9.klass'!I78/'Nädal_36_4.-9.klass'!E78</f>
        <v>0.18149999999999999</v>
      </c>
    </row>
    <row r="79" spans="1:13" ht="19" customHeight="1">
      <c r="A79" s="98"/>
      <c r="B79" s="10" t="str">
        <f>'Nädal_36_4.-9.klass'!B79</f>
        <v>Joogijogurt R 1,5%, maitsestatud (L)</v>
      </c>
      <c r="C79" s="68"/>
      <c r="D79" s="218" t="str">
        <f>'Nädal_36_4.-9.klass'!D79</f>
        <v>Maitsestamata jogurt R 2,5-3%, naturaalne marjapüree</v>
      </c>
      <c r="E79" s="265">
        <v>25</v>
      </c>
      <c r="F79" s="13">
        <f>E79*'Nädal_36_4.-9.klass'!F79/'Nädal_36_4.-9.klass'!E79</f>
        <v>18.686499999999999</v>
      </c>
      <c r="G79" s="13">
        <f>E79*'Nädal_36_4.-9.klass'!G79/'Nädal_36_4.-9.klass'!E79</f>
        <v>3.0307499999999998</v>
      </c>
      <c r="H79" s="13">
        <f>E79*'Nädal_36_4.-9.klass'!H79/'Nädal_36_4.-9.klass'!E79</f>
        <v>0.375</v>
      </c>
      <c r="I79" s="13">
        <f>E79*'Nädal_36_4.-9.klass'!I79/'Nädal_36_4.-9.klass'!E79</f>
        <v>0.8</v>
      </c>
    </row>
    <row r="80" spans="1:13" ht="19" customHeight="1">
      <c r="A80" s="98"/>
      <c r="B80" s="10" t="str">
        <f>'Nädal_36_4.-9.klass'!B80</f>
        <v>Tee, suhkruta</v>
      </c>
      <c r="C80" s="68"/>
      <c r="D80" s="218" t="str">
        <f>'Nädal_36_4.-9.klass'!D80</f>
        <v>Teepuru, vesi</v>
      </c>
      <c r="E80" s="265">
        <v>50</v>
      </c>
      <c r="F80" s="13">
        <f>E80*'Nädal_36_4.-9.klass'!F80/'Nädal_36_4.-9.klass'!E80</f>
        <v>0.2</v>
      </c>
      <c r="G80" s="13">
        <f>E80*'Nädal_36_4.-9.klass'!G80/'Nädal_36_4.-9.klass'!E80</f>
        <v>0</v>
      </c>
      <c r="H80" s="13">
        <f>E80*'Nädal_36_4.-9.klass'!H80/'Nädal_36_4.-9.klass'!E80</f>
        <v>0</v>
      </c>
      <c r="I80" s="13">
        <f>E80*'Nädal_36_4.-9.klass'!I80/'Nädal_36_4.-9.klass'!E80</f>
        <v>0.05</v>
      </c>
    </row>
    <row r="81" spans="1:9" ht="19" customHeight="1">
      <c r="A81" s="98"/>
      <c r="B81" s="10" t="str">
        <f>'Nädal_36_4.-9.klass'!B81</f>
        <v>Rukkileiva (3 sorti) - ja sepikutoodete valik  (G)</v>
      </c>
      <c r="C81" s="68"/>
      <c r="D81" s="218"/>
      <c r="E81" s="265">
        <v>30</v>
      </c>
      <c r="F81" s="13">
        <f>E81*'Nädal_36_4.-9.klass'!F81/'Nädal_36_4.-9.klass'!E81</f>
        <v>73.86</v>
      </c>
      <c r="G81" s="13">
        <f>E81*'Nädal_36_4.-9.klass'!G81/'Nädal_36_4.-9.klass'!E81</f>
        <v>15.69</v>
      </c>
      <c r="H81" s="13">
        <f>E81*'Nädal_36_4.-9.klass'!H81/'Nädal_36_4.-9.klass'!E81</f>
        <v>0.6</v>
      </c>
      <c r="I81" s="13">
        <f>E81*'Nädal_36_4.-9.klass'!I81/'Nädal_36_4.-9.klass'!E81</f>
        <v>2.145</v>
      </c>
    </row>
    <row r="82" spans="1:9" ht="19" customHeight="1">
      <c r="A82" s="98"/>
      <c r="B82" s="10" t="str">
        <f>'Nädal_36_4.-9.klass'!B82</f>
        <v>Õun (mahe)</v>
      </c>
      <c r="C82" s="68"/>
      <c r="D82" s="218"/>
      <c r="E82" s="265">
        <v>50</v>
      </c>
      <c r="F82" s="13">
        <f>E82*'Nädal_36_4.-9.klass'!F82/'Nädal_36_4.-9.klass'!E82</f>
        <v>24.038</v>
      </c>
      <c r="G82" s="13">
        <f>E82*'Nädal_36_4.-9.klass'!G82/'Nädal_36_4.-9.klass'!E82</f>
        <v>6.74</v>
      </c>
      <c r="H82" s="13">
        <f>E82*'Nädal_36_4.-9.klass'!H82/'Nädal_36_4.-9.klass'!E82</f>
        <v>0</v>
      </c>
      <c r="I82" s="13">
        <f>E82*'Nädal_36_4.-9.klass'!I82/'Nädal_36_4.-9.klass'!E82</f>
        <v>0</v>
      </c>
    </row>
    <row r="83" spans="1:9" ht="19" customHeight="1">
      <c r="A83" s="97"/>
      <c r="B83" s="94" t="s">
        <v>11</v>
      </c>
      <c r="C83" s="72"/>
      <c r="D83" s="58"/>
      <c r="E83" s="31"/>
      <c r="F83" s="13">
        <f>SUM(F69:F82)</f>
        <v>752.3583000000001</v>
      </c>
      <c r="G83" s="13">
        <f>SUM(G69:G82)</f>
        <v>103.20455</v>
      </c>
      <c r="H83" s="13">
        <f>SUM(H69:H82)</f>
        <v>29.242750000000001</v>
      </c>
      <c r="I83" s="13">
        <f>SUM(I69:I82)</f>
        <v>26.73235</v>
      </c>
    </row>
    <row r="84" spans="1:9" ht="19" customHeight="1">
      <c r="A84" s="312" t="s">
        <v>16</v>
      </c>
      <c r="B84" s="305"/>
      <c r="C84" s="305"/>
      <c r="D84" s="305"/>
      <c r="E84" s="305"/>
      <c r="F84" s="74">
        <f>AVERAGE(F24,F37,F55,F67,F83)</f>
        <v>614.2629300000001</v>
      </c>
      <c r="G84" s="74">
        <f t="shared" ref="G84:I84" si="1">AVERAGE(G24,G37,G55,G67,G83)</f>
        <v>88.300240000000002</v>
      </c>
      <c r="H84" s="74">
        <f t="shared" si="1"/>
        <v>22.040429999999997</v>
      </c>
      <c r="I84" s="74">
        <f t="shared" si="1"/>
        <v>21.516280000000002</v>
      </c>
    </row>
    <row r="85" spans="1:9" ht="19" customHeight="1">
      <c r="A85" s="235"/>
      <c r="B85" s="236"/>
      <c r="C85" s="236"/>
      <c r="D85" s="305" t="s">
        <v>249</v>
      </c>
      <c r="E85" s="306"/>
      <c r="F85" s="238"/>
      <c r="G85" s="238">
        <f>(G84*4)/F84*100</f>
        <v>57.499963411433598</v>
      </c>
      <c r="H85" s="238">
        <f>(H84*9)/F84*100</f>
        <v>32.292990560247539</v>
      </c>
      <c r="I85" s="238">
        <f>(I84*4)/F84*100</f>
        <v>14.011120612471274</v>
      </c>
    </row>
    <row r="86" spans="1:9" ht="19" customHeight="1">
      <c r="A86" s="235"/>
      <c r="B86" s="236"/>
      <c r="C86" s="236"/>
      <c r="D86" s="305" t="s">
        <v>241</v>
      </c>
      <c r="E86" s="306"/>
      <c r="F86" s="238" t="s">
        <v>305</v>
      </c>
      <c r="G86" s="238" t="s">
        <v>246</v>
      </c>
      <c r="H86" s="238" t="s">
        <v>247</v>
      </c>
      <c r="I86" s="238" t="s">
        <v>248</v>
      </c>
    </row>
    <row r="87" spans="1:9" ht="19" customHeight="1">
      <c r="A87" s="295" t="s">
        <v>17</v>
      </c>
      <c r="B87" s="295"/>
      <c r="C87" s="295"/>
      <c r="D87" s="295"/>
      <c r="E87" s="295"/>
      <c r="F87" s="295"/>
      <c r="G87" s="295"/>
      <c r="H87" s="295"/>
      <c r="I87" s="295"/>
    </row>
    <row r="88" spans="1:9" ht="19" customHeight="1">
      <c r="A88" s="296" t="s">
        <v>191</v>
      </c>
      <c r="B88" s="297"/>
      <c r="C88" s="297"/>
      <c r="D88" s="297"/>
      <c r="E88" s="297"/>
      <c r="F88" s="297"/>
      <c r="G88" s="297"/>
      <c r="H88" s="297"/>
      <c r="I88" s="298"/>
    </row>
    <row r="89" spans="1:9" ht="19" customHeight="1">
      <c r="A89" s="299" t="s">
        <v>192</v>
      </c>
      <c r="B89" s="300"/>
      <c r="C89" s="300"/>
      <c r="D89" s="300"/>
      <c r="E89" s="300"/>
      <c r="F89" s="300"/>
      <c r="G89" s="300"/>
      <c r="H89" s="300"/>
      <c r="I89" s="301"/>
    </row>
    <row r="90" spans="1:9" ht="19" customHeight="1">
      <c r="A90" s="302" t="s">
        <v>304</v>
      </c>
      <c r="B90" s="303"/>
      <c r="C90" s="303"/>
      <c r="D90" s="303"/>
      <c r="E90" s="303"/>
      <c r="F90" s="303"/>
      <c r="G90" s="303"/>
      <c r="H90" s="303"/>
      <c r="I90" s="304"/>
    </row>
    <row r="91" spans="1:9" ht="19" customHeight="1">
      <c r="A91" s="302" t="s">
        <v>193</v>
      </c>
      <c r="B91" s="303"/>
      <c r="C91" s="303"/>
      <c r="D91" s="303"/>
      <c r="E91" s="303"/>
      <c r="F91" s="303"/>
      <c r="G91" s="303"/>
      <c r="H91" s="303"/>
      <c r="I91" s="304"/>
    </row>
    <row r="92" spans="1:9" ht="19" customHeight="1">
      <c r="A92" s="302" t="s">
        <v>205</v>
      </c>
      <c r="B92" s="303"/>
      <c r="C92" s="303"/>
      <c r="D92" s="303"/>
      <c r="E92" s="303"/>
      <c r="F92" s="303"/>
      <c r="G92" s="303"/>
      <c r="H92" s="303"/>
      <c r="I92" s="304"/>
    </row>
    <row r="93" spans="1:9" ht="19" customHeight="1">
      <c r="A93" s="307" t="s">
        <v>18</v>
      </c>
      <c r="B93" s="307"/>
      <c r="C93" s="307"/>
      <c r="D93" s="307"/>
      <c r="E93" s="307"/>
      <c r="F93" s="307"/>
      <c r="G93" s="307"/>
      <c r="H93" s="307"/>
      <c r="I93" s="307"/>
    </row>
    <row r="94" spans="1:9" ht="19" customHeight="1">
      <c r="A94" s="75" t="s">
        <v>194</v>
      </c>
      <c r="B94" s="77" t="s">
        <v>195</v>
      </c>
      <c r="C94" s="77"/>
      <c r="D94" s="77"/>
      <c r="E94" s="77"/>
      <c r="F94" s="78"/>
      <c r="G94" s="78"/>
      <c r="H94" s="78"/>
      <c r="I94" s="79"/>
    </row>
    <row r="95" spans="1:9" ht="19" customHeight="1">
      <c r="A95" s="76" t="s">
        <v>196</v>
      </c>
      <c r="B95" s="80" t="s">
        <v>197</v>
      </c>
      <c r="C95" s="80"/>
      <c r="D95" s="80"/>
      <c r="E95" s="80"/>
      <c r="F95" s="81"/>
      <c r="G95" s="81"/>
      <c r="H95" s="81"/>
      <c r="I95" s="82"/>
    </row>
    <row r="96" spans="1:9" ht="19" customHeight="1">
      <c r="A96" s="83" t="s">
        <v>198</v>
      </c>
      <c r="B96" s="84" t="s">
        <v>199</v>
      </c>
      <c r="C96" s="84"/>
      <c r="D96" s="84"/>
      <c r="E96" s="84"/>
      <c r="F96" s="85"/>
      <c r="G96" s="85"/>
      <c r="H96" s="85"/>
      <c r="I96" s="86"/>
    </row>
    <row r="97" spans="1:9">
      <c r="A97" s="293" t="s">
        <v>19</v>
      </c>
      <c r="B97" s="293"/>
      <c r="C97" s="293"/>
      <c r="D97" s="293"/>
      <c r="E97" s="293"/>
      <c r="F97" s="293"/>
      <c r="G97" s="293"/>
      <c r="H97" s="293"/>
      <c r="I97" s="293"/>
    </row>
    <row r="98" spans="1:9">
      <c r="A98" s="294" t="s">
        <v>200</v>
      </c>
      <c r="B98" s="294"/>
      <c r="C98" s="294"/>
      <c r="D98" s="294"/>
      <c r="E98" s="294"/>
      <c r="F98" s="294"/>
      <c r="G98" s="294"/>
      <c r="H98" s="294"/>
      <c r="I98" s="294"/>
    </row>
  </sheetData>
  <mergeCells count="15">
    <mergeCell ref="D86:E86"/>
    <mergeCell ref="A92:I92"/>
    <mergeCell ref="A93:I93"/>
    <mergeCell ref="A1:B5"/>
    <mergeCell ref="C1:C7"/>
    <mergeCell ref="A6:B6"/>
    <mergeCell ref="A84:E84"/>
    <mergeCell ref="D85:E85"/>
    <mergeCell ref="A97:I97"/>
    <mergeCell ref="A98:I98"/>
    <mergeCell ref="A87:I87"/>
    <mergeCell ref="A88:I88"/>
    <mergeCell ref="A89:I89"/>
    <mergeCell ref="A90:I90"/>
    <mergeCell ref="A91:I91"/>
  </mergeCells>
  <pageMargins left="0.7" right="0.7" top="0.75" bottom="0.75" header="0.3" footer="0.3"/>
  <pageSetup paperSize="9" scale="28" fitToWidth="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02349-79FD-4837-938E-AAF44176E412}">
  <sheetPr>
    <pageSetUpPr fitToPage="1"/>
  </sheetPr>
  <dimension ref="A1:X104"/>
  <sheetViews>
    <sheetView topLeftCell="A74" zoomScale="80" zoomScaleNormal="80" workbookViewId="0">
      <selection activeCell="D86" sqref="D86"/>
    </sheetView>
  </sheetViews>
  <sheetFormatPr defaultColWidth="9.25" defaultRowHeight="15.5"/>
  <cols>
    <col min="1" max="1" width="25.6640625" style="2" customWidth="1"/>
    <col min="2" max="2" width="55.9140625" style="2" customWidth="1"/>
    <col min="3" max="3" width="23.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tr">
        <f>'Nädal_37_4.-9.klass'!A7</f>
        <v>37. nädal</v>
      </c>
      <c r="B7" s="106" t="str">
        <f>'Nädal_37_4.-9.klass'!B7</f>
        <v>08.09.-12.09.2025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242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289"/>
      <c r="B9" s="10" t="str">
        <f>'Nädal_37_4.-9.klass'!B9</f>
        <v>Böfstrooganov (G, L) (mahe)</v>
      </c>
      <c r="C9" s="11" t="e" vm="5">
        <f>'Nädal_37_4.-9.klass'!C9</f>
        <v>#VALUE!</v>
      </c>
      <c r="D9" s="218" t="str">
        <f>'Nädal_37_4.-9.klass'!D9</f>
        <v>Veiseliha, hapukoor R 20%, mugulsibul, tomatipüree, nisujahu, vesi, toiduõli, sinepipulber, petersell,  söögisool, must pipar</v>
      </c>
      <c r="E9" s="268">
        <v>50</v>
      </c>
      <c r="F9" s="13">
        <f>E9*'Nädal_37_4.-9.klass'!F9/'Nädal_37_4.-9.klass'!E9</f>
        <v>72.652000000000001</v>
      </c>
      <c r="G9" s="13">
        <f>E9*'Nädal_37_4.-9.klass'!G9/'Nädal_37_4.-9.klass'!E9</f>
        <v>3.2274999999999996</v>
      </c>
      <c r="H9" s="13">
        <f>E9*'Nädal_37_4.-9.klass'!H9/'Nädal_37_4.-9.klass'!E9</f>
        <v>5.1764999999999999</v>
      </c>
      <c r="I9" s="13">
        <f>E9*'Nädal_37_4.-9.klass'!I9/'Nädal_37_4.-9.klass'!E9</f>
        <v>3.4184999999999999</v>
      </c>
    </row>
    <row r="10" spans="1:9" ht="75" customHeight="1">
      <c r="A10" s="98" t="s">
        <v>10</v>
      </c>
      <c r="B10" s="10" t="str">
        <f>'Nädal_37_4.-9.klass'!B10</f>
        <v>Seenestrooganov (G, L)</v>
      </c>
      <c r="C10" s="11" t="e" vm="7">
        <f>'Nädal_37_4.-9.klass'!C10</f>
        <v>#VALUE!</v>
      </c>
      <c r="D10" s="218" t="str">
        <f>'Nädal_37_4.-9.klass'!D10</f>
        <v>Tomatipüree, vesi, hapukoor R 10%, nisujahu, mugulsibul, toiduõli, šampinjonid</v>
      </c>
      <c r="E10" s="268">
        <v>50</v>
      </c>
      <c r="F10" s="13">
        <f>E10*'Nädal_37_4.-9.klass'!F10/'Nädal_37_4.-9.klass'!E10</f>
        <v>29.957000000000001</v>
      </c>
      <c r="G10" s="13">
        <f>E10*'Nädal_37_4.-9.klass'!G10/'Nädal_37_4.-9.klass'!E10</f>
        <v>2.4889999999999994</v>
      </c>
      <c r="H10" s="13">
        <f>E10*'Nädal_37_4.-9.klass'!H10/'Nädal_37_4.-9.klass'!E10</f>
        <v>2.0615000000000001</v>
      </c>
      <c r="I10" s="13">
        <f>E10*'Nädal_37_4.-9.klass'!I10/'Nädal_37_4.-9.klass'!E10</f>
        <v>0.72899999999999987</v>
      </c>
    </row>
    <row r="11" spans="1:9" ht="19" customHeight="1">
      <c r="A11" s="290"/>
      <c r="B11" s="10" t="str">
        <f>'Nädal_37_4.-9.klass'!B11</f>
        <v>Tatar, aurutatud (mahe)</v>
      </c>
      <c r="C11" s="18"/>
      <c r="D11" s="218" t="str">
        <f>'Nädal_37_4.-9.klass'!D11</f>
        <v xml:space="preserve">Tatar, vesi, söögisool </v>
      </c>
      <c r="E11" s="269">
        <v>50</v>
      </c>
      <c r="F11" s="13">
        <f>E11*'Nädal_37_4.-9.klass'!F11/'Nädal_37_4.-9.klass'!E11</f>
        <v>40.29999999999999</v>
      </c>
      <c r="G11" s="13">
        <f>E11*'Nädal_37_4.-9.klass'!G11/'Nädal_37_4.-9.klass'!E11</f>
        <v>8.4875000000000007</v>
      </c>
      <c r="H11" s="13">
        <f>E11*'Nädal_37_4.-9.klass'!H11/'Nädal_37_4.-9.klass'!E11</f>
        <v>0.25</v>
      </c>
      <c r="I11" s="13">
        <f>E11*'Nädal_37_4.-9.klass'!I11/'Nädal_37_4.-9.klass'!E11</f>
        <v>1.4875</v>
      </c>
    </row>
    <row r="12" spans="1:9" ht="19" customHeight="1">
      <c r="A12" s="215"/>
      <c r="B12" s="10" t="str">
        <f>'Nädal_37_4.-9.klass'!B12</f>
        <v xml:space="preserve">Riis, aurutatud </v>
      </c>
      <c r="C12" s="22"/>
      <c r="D12" s="218" t="str">
        <f>'Nädal_37_4.-9.klass'!D12</f>
        <v>Riis, vesi, söögisool</v>
      </c>
      <c r="E12" s="269">
        <v>50</v>
      </c>
      <c r="F12" s="13">
        <f>E12*'Nädal_37_4.-9.klass'!F12/'Nädal_37_4.-9.klass'!E12</f>
        <v>78.851000000000013</v>
      </c>
      <c r="G12" s="13">
        <f>E12*'Nädal_37_4.-9.klass'!G12/'Nädal_37_4.-9.klass'!E12</f>
        <v>13.437999999999999</v>
      </c>
      <c r="H12" s="13">
        <f>E12*'Nädal_37_4.-9.klass'!H12/'Nädal_37_4.-9.klass'!E12</f>
        <v>2.371</v>
      </c>
      <c r="I12" s="13">
        <f>E12*'Nädal_37_4.-9.klass'!I12/'Nädal_37_4.-9.klass'!E12</f>
        <v>1.1385000000000001</v>
      </c>
    </row>
    <row r="13" spans="1:9" ht="19" customHeight="1">
      <c r="A13" s="215"/>
      <c r="B13" s="10" t="str">
        <f>'Nädal_37_4.-9.klass'!B13</f>
        <v>Peet, röstitud</v>
      </c>
      <c r="C13" s="22"/>
      <c r="D13" s="218" t="str">
        <f>'Nädal_37_4.-9.klass'!D13</f>
        <v>Peet, toiduõli, tüümian, värske</v>
      </c>
      <c r="E13" s="269">
        <v>80</v>
      </c>
      <c r="F13" s="13">
        <f>E13*'Nädal_37_4.-9.klass'!F13/'Nädal_37_4.-9.klass'!E13</f>
        <v>48.672000000000004</v>
      </c>
      <c r="G13" s="13">
        <f>E13*'Nädal_37_4.-9.klass'!G13/'Nädal_37_4.-9.klass'!E13</f>
        <v>10.005599999999999</v>
      </c>
      <c r="H13" s="13">
        <f>E13*'Nädal_37_4.-9.klass'!H13/'Nädal_37_4.-9.klass'!E13</f>
        <v>0.89840000000000009</v>
      </c>
      <c r="I13" s="13">
        <f>E13*'Nädal_37_4.-9.klass'!I13/'Nädal_37_4.-9.klass'!E13</f>
        <v>1.3464</v>
      </c>
    </row>
    <row r="14" spans="1:9" ht="19" customHeight="1">
      <c r="A14" s="215"/>
      <c r="B14" s="10" t="str">
        <f>'Nädal_37_4.-9.klass'!B14</f>
        <v>Mahla-õlikaste</v>
      </c>
      <c r="C14" s="22"/>
      <c r="D14" s="218" t="str">
        <f>'Nädal_37_4.-9.klass'!D14</f>
        <v>Õunamahl 100% naturaalne, õunaäädikas, sinepipulber, söögisool, petersell, värske, toiduõli</v>
      </c>
      <c r="E14" s="269">
        <v>5</v>
      </c>
      <c r="F14" s="13">
        <f>E14*'Nädal_37_4.-9.klass'!F14/'Nädal_37_4.-9.klass'!E14</f>
        <v>32.189399999999999</v>
      </c>
      <c r="G14" s="13">
        <f>E14*'Nädal_37_4.-9.klass'!G14/'Nädal_37_4.-9.klass'!E14</f>
        <v>9.7050000000000011E-2</v>
      </c>
      <c r="H14" s="13">
        <f>E14*'Nädal_37_4.-9.klass'!H14/'Nädal_37_4.-9.klass'!E14</f>
        <v>3.5305500000000003</v>
      </c>
      <c r="I14" s="13">
        <f>E14*'Nädal_37_4.-9.klass'!I14/'Nädal_37_4.-9.klass'!E14</f>
        <v>1.3550000000000001E-2</v>
      </c>
    </row>
    <row r="15" spans="1:9" ht="19" customHeight="1">
      <c r="A15" s="215"/>
      <c r="B15" s="10" t="str">
        <f>'Nädal_37_4.-9.klass'!B15</f>
        <v>Porgandi-apelsinisalat</v>
      </c>
      <c r="C15" s="22"/>
      <c r="D15" s="218" t="str">
        <f>'Nädal_37_4.-9.klass'!D15</f>
        <v>Porgand, apelsin, toiduõli</v>
      </c>
      <c r="E15" s="269">
        <v>100</v>
      </c>
      <c r="F15" s="13">
        <f>E15*'Nädal_37_4.-9.klass'!F15/'Nädal_37_4.-9.klass'!E15</f>
        <v>53.872</v>
      </c>
      <c r="G15" s="13">
        <f>E15*'Nädal_37_4.-9.klass'!G15/'Nädal_37_4.-9.klass'!E15</f>
        <v>9.01</v>
      </c>
      <c r="H15" s="13">
        <f>E15*'Nädal_37_4.-9.klass'!H15/'Nädal_37_4.-9.klass'!E15</f>
        <v>2.1560000000000001</v>
      </c>
      <c r="I15" s="13">
        <f>E15*'Nädal_37_4.-9.klass'!I15/'Nädal_37_4.-9.klass'!E15</f>
        <v>0.78799999999999992</v>
      </c>
    </row>
    <row r="16" spans="1:9" ht="19" customHeight="1">
      <c r="A16" s="215"/>
      <c r="B16" s="10" t="str">
        <f>'Nädal_37_4.-9.klass'!B16</f>
        <v>Kapsas, paprika, porrulauk (mahe kapsas)</v>
      </c>
      <c r="C16" s="22"/>
      <c r="D16" s="218"/>
      <c r="E16" s="269">
        <v>90</v>
      </c>
      <c r="F16" s="13">
        <f>E16*'Nädal_37_4.-9.klass'!F16/'Nädal_37_4.-9.klass'!E16</f>
        <v>24.6768</v>
      </c>
      <c r="G16" s="13">
        <f>E16*'Nädal_37_4.-9.klass'!G16/'Nädal_37_4.-9.klass'!E16</f>
        <v>5.6850000000000014</v>
      </c>
      <c r="H16" s="13">
        <f>E16*'Nädal_37_4.-9.klass'!H16/'Nädal_37_4.-9.klass'!E16</f>
        <v>0.15000000000000002</v>
      </c>
      <c r="I16" s="13">
        <f>E16*'Nädal_37_4.-9.klass'!I16/'Nädal_37_4.-9.klass'!E16</f>
        <v>1.2300000000000002</v>
      </c>
    </row>
    <row r="17" spans="1:24" ht="19" customHeight="1">
      <c r="A17" s="215"/>
      <c r="B17" s="10" t="str">
        <f>'Nädal_37_4.-9.klass'!B17</f>
        <v>Seemnesegu (mahe)</v>
      </c>
      <c r="C17" s="22"/>
      <c r="D17" s="218" t="str">
        <f>'Nädal_37_4.-9.klass'!D17</f>
        <v>Kõrvitsaseemned, päevalilleseemned, seesamiseemned</v>
      </c>
      <c r="E17" s="269">
        <v>10</v>
      </c>
      <c r="F17" s="13">
        <f>E17*'Nädal_37_4.-9.klass'!F17/'Nädal_37_4.-9.klass'!E17</f>
        <v>60.8767</v>
      </c>
      <c r="G17" s="13">
        <f>E17*'Nädal_37_4.-9.klass'!G17/'Nädal_37_4.-9.klass'!E17</f>
        <v>1.28</v>
      </c>
      <c r="H17" s="13">
        <f>E17*'Nädal_37_4.-9.klass'!H17/'Nädal_37_4.-9.klass'!E17</f>
        <v>5.1566999999999998</v>
      </c>
      <c r="I17" s="13">
        <f>E17*'Nädal_37_4.-9.klass'!I17/'Nädal_37_4.-9.klass'!E17</f>
        <v>2.8232999999999993</v>
      </c>
    </row>
    <row r="18" spans="1:24" ht="19" customHeight="1">
      <c r="A18" s="215" t="s">
        <v>20</v>
      </c>
      <c r="B18" s="10" t="str">
        <f>'Nädal_37_4.-9.klass'!B18</f>
        <v>Piimatooted (piim, keefir R 2,5% ) (L)</v>
      </c>
      <c r="C18" s="22"/>
      <c r="D18" s="218"/>
      <c r="E18" s="269">
        <v>25</v>
      </c>
      <c r="F18" s="13">
        <f>E18*'Nädal_37_4.-9.klass'!F18/'Nädal_37_4.-9.klass'!E18</f>
        <v>14.0975</v>
      </c>
      <c r="G18" s="13">
        <f>E18*'Nädal_37_4.-9.klass'!G18/'Nädal_37_4.-9.klass'!E18</f>
        <v>1.21875</v>
      </c>
      <c r="H18" s="13">
        <f>E18*'Nädal_37_4.-9.klass'!H18/'Nädal_37_4.-9.klass'!E18</f>
        <v>0.64249999999999996</v>
      </c>
      <c r="I18" s="13">
        <f>E18*'Nädal_37_4.-9.klass'!I18/'Nädal_37_4.-9.klass'!E18</f>
        <v>0.86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215"/>
      <c r="B19" s="10" t="str">
        <f>'Nädal_37_4.-9.klass'!B19</f>
        <v>Mahl (erinevad maitsed)</v>
      </c>
      <c r="C19" s="22"/>
      <c r="D19" s="218" t="str">
        <f>'Nädal_37_4.-9.klass'!D19</f>
        <v>Rõngu suhkruvaba mahlakonsentraat 100% naturaalne, vesi</v>
      </c>
      <c r="E19" s="270">
        <v>25</v>
      </c>
      <c r="F19" s="13">
        <f>E19*'Nädal_37_4.-9.klass'!F19/'Nädal_37_4.-9.klass'!E19</f>
        <v>12.132200000000001</v>
      </c>
      <c r="G19" s="13">
        <f>E19*'Nädal_37_4.-9.klass'!G19/'Nädal_37_4.-9.klass'!E19</f>
        <v>2.9455</v>
      </c>
      <c r="H19" s="13">
        <f>E19*'Nädal_37_4.-9.klass'!H19/'Nädal_37_4.-9.klass'!E19</f>
        <v>1.2500000000000001E-2</v>
      </c>
      <c r="I19" s="13">
        <f>E19*'Nädal_37_4.-9.klass'!I19/'Nädal_37_4.-9.klass'!E19</f>
        <v>9.0749999999999997E-2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215"/>
      <c r="B20" s="10" t="str">
        <f>'Nädal_37_4.-9.klass'!B20</f>
        <v>Joogijogurt R 1,5%, maitsestatud (L)</v>
      </c>
      <c r="C20" s="22"/>
      <c r="D20" s="218" t="str">
        <f>'Nädal_37_4.-9.klass'!D20</f>
        <v>Maitsestamata jogurt R 2,5-3%, naturaalne marjapüree</v>
      </c>
      <c r="E20" s="270">
        <v>25</v>
      </c>
      <c r="F20" s="13">
        <f>E20*'Nädal_37_4.-9.klass'!F20/'Nädal_37_4.-9.klass'!E20</f>
        <v>18.686499999999999</v>
      </c>
      <c r="G20" s="13">
        <f>E20*'Nädal_37_4.-9.klass'!G20/'Nädal_37_4.-9.klass'!E20</f>
        <v>3.0307499999999998</v>
      </c>
      <c r="H20" s="13">
        <f>E20*'Nädal_37_4.-9.klass'!H20/'Nädal_37_4.-9.klass'!E20</f>
        <v>0.375</v>
      </c>
      <c r="I20" s="13">
        <f>E20*'Nädal_37_4.-9.klass'!I20/'Nädal_37_4.-9.klass'!E20</f>
        <v>0.8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215"/>
      <c r="B21" s="10" t="str">
        <f>'Nädal_37_4.-9.klass'!B21</f>
        <v>Tee, suhkruta</v>
      </c>
      <c r="C21" s="22"/>
      <c r="D21" s="218" t="str">
        <f>'Nädal_37_4.-9.klass'!D21</f>
        <v>Teepuru, vesi</v>
      </c>
      <c r="E21" s="271">
        <v>50</v>
      </c>
      <c r="F21" s="13">
        <f>E21*'Nädal_37_4.-9.klass'!F21/'Nädal_37_4.-9.klass'!E21</f>
        <v>0.2</v>
      </c>
      <c r="G21" s="13">
        <f>E21*'Nädal_37_4.-9.klass'!G21/'Nädal_37_4.-9.klass'!E21</f>
        <v>0</v>
      </c>
      <c r="H21" s="13">
        <f>E21*'Nädal_37_4.-9.klass'!H21/'Nädal_37_4.-9.klass'!E21</f>
        <v>0</v>
      </c>
      <c r="I21" s="13">
        <f>E21*'Nädal_37_4.-9.klass'!I21/'Nädal_37_4.-9.klass'!E21</f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215"/>
      <c r="B22" s="10" t="str">
        <f>'Nädal_37_4.-9.klass'!B22</f>
        <v>Rukkileiva (3 sorti) - ja sepikutoodete valik  (G)</v>
      </c>
      <c r="C22" s="22"/>
      <c r="D22" s="218"/>
      <c r="E22" s="272">
        <v>30</v>
      </c>
      <c r="F22" s="13">
        <f>E22*'Nädal_37_4.-9.klass'!F22/'Nädal_37_4.-9.klass'!E22</f>
        <v>73.86</v>
      </c>
      <c r="G22" s="13">
        <f>E22*'Nädal_37_4.-9.klass'!G22/'Nädal_37_4.-9.klass'!E22</f>
        <v>15.69</v>
      </c>
      <c r="H22" s="13">
        <f>E22*'Nädal_37_4.-9.klass'!H22/'Nädal_37_4.-9.klass'!E22</f>
        <v>0.6</v>
      </c>
      <c r="I22" s="13">
        <f>E22*'Nädal_37_4.-9.klass'!I22/'Nädal_37_4.-9.klass'!E22</f>
        <v>2.145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102"/>
      <c r="B23" s="10" t="str">
        <f>'Nädal_37_4.-9.klass'!B23</f>
        <v>Õun (mahe)</v>
      </c>
      <c r="C23" s="22"/>
      <c r="D23" s="218"/>
      <c r="E23" s="269">
        <v>50</v>
      </c>
      <c r="F23" s="13">
        <f>E23*'Nädal_37_4.-9.klass'!F23/'Nädal_37_4.-9.klass'!E23</f>
        <v>24.038</v>
      </c>
      <c r="G23" s="13">
        <f>E23*'Nädal_37_4.-9.klass'!G23/'Nädal_37_4.-9.klass'!E23</f>
        <v>6.74</v>
      </c>
      <c r="H23" s="13">
        <f>E23*'Nädal_37_4.-9.klass'!H23/'Nädal_37_4.-9.klass'!E23</f>
        <v>0</v>
      </c>
      <c r="I23" s="13">
        <f>E23*'Nädal_37_4.-9.klass'!I23/'Nädal_37_4.-9.klass'!E23</f>
        <v>0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291"/>
      <c r="B24" s="71" t="s">
        <v>11</v>
      </c>
      <c r="C24" s="29"/>
      <c r="D24" s="12"/>
      <c r="E24" s="31"/>
      <c r="F24" s="92">
        <f>SUM(F9:F23)</f>
        <v>585.06110000000012</v>
      </c>
      <c r="G24" s="92">
        <f>SUM(G9:G23)</f>
        <v>83.344650000000001</v>
      </c>
      <c r="H24" s="92">
        <f>SUM(H9:H23)</f>
        <v>23.380649999999999</v>
      </c>
      <c r="I24" s="92">
        <f>SUM(I9:I23)</f>
        <v>16.920500000000004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6" t="s">
        <v>2</v>
      </c>
      <c r="C25" s="34" t="s">
        <v>242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239"/>
      <c r="B26" s="10" t="str">
        <f>'Nädal_37_4.-9.klass'!B26</f>
        <v>Hakkliha-riisipall (segahakkliha, siga-veis) (G, M, PT)</v>
      </c>
      <c r="C26" s="11" t="e" vm="8">
        <f>'Nädal_37_4.-9.klass'!C26</f>
        <v>#VALUE!</v>
      </c>
      <c r="D26" s="218" t="str">
        <f>'Nädal_37_4.-9.klass'!D26</f>
        <v>Segahakkliha, riis, mugulsibul, kanamuna, toiduõli, vesi, söögisool, must pipar, jahvatatud paprika, petersell, kuivatatud pune, kuivatatud majoraan</v>
      </c>
      <c r="E26" s="269">
        <v>50</v>
      </c>
      <c r="F26" s="13">
        <f>E26*'Nädal_37_4.-9.klass'!F26/'Nädal_37_4.-9.klass'!E26</f>
        <v>81.174000000000007</v>
      </c>
      <c r="G26" s="13">
        <f>E26*'Nädal_37_4.-9.klass'!G26/'Nädal_37_4.-9.klass'!E26</f>
        <v>2.3879999999999999</v>
      </c>
      <c r="H26" s="13">
        <f>E26*'Nädal_37_4.-9.klass'!H26/'Nädal_37_4.-9.klass'!E26</f>
        <v>5.3404999999999996</v>
      </c>
      <c r="I26" s="13">
        <f>E26*'Nädal_37_4.-9.klass'!I26/'Nädal_37_4.-9.klass'!E26</f>
        <v>6.1630000000000003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0" t="str">
        <f>'Nädal_37_4.-9.klass'!B27</f>
        <v>Juurviljakotlet (G, PT) (mahe)</v>
      </c>
      <c r="C27" s="11" t="e" vm="9">
        <f>'Nädal_37_4.-9.klass'!C27</f>
        <v>#VALUE!</v>
      </c>
      <c r="D27" s="218" t="str">
        <f>'Nädal_37_4.-9.klass'!D27</f>
        <v>Pastinaak, porgand, kartul, kanamuna, täistera speltanisujahu, söögisool, must pipar, purustatud või jahvatatud</v>
      </c>
      <c r="E27" s="269">
        <v>50</v>
      </c>
      <c r="F27" s="13">
        <f>E27*'Nädal_37_4.-9.klass'!F27/'Nädal_37_4.-9.klass'!E27</f>
        <v>70.135999999999996</v>
      </c>
      <c r="G27" s="13">
        <f>E27*'Nädal_37_4.-9.klass'!G27/'Nädal_37_4.-9.klass'!E27</f>
        <v>13.994999999999999</v>
      </c>
      <c r="H27" s="13">
        <f>E27*'Nädal_37_4.-9.klass'!H27/'Nädal_37_4.-9.klass'!E27</f>
        <v>0.94800000000000006</v>
      </c>
      <c r="I27" s="13">
        <f>E27*'Nädal_37_4.-9.klass'!I27/'Nädal_37_4.-9.klass'!E27</f>
        <v>2.6905000000000001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19" customHeight="1">
      <c r="A28" s="103"/>
      <c r="B28" s="10" t="str">
        <f>'Nädal_37_4.-9.klass'!B28</f>
        <v>Kartul, aurutatud (mahe)</v>
      </c>
      <c r="C28" s="38"/>
      <c r="D28" s="218"/>
      <c r="E28" s="269">
        <v>50</v>
      </c>
      <c r="F28" s="13">
        <f>E28*'Nädal_37_4.-9.klass'!F28/'Nädal_37_4.-9.klass'!E28</f>
        <v>36.25</v>
      </c>
      <c r="G28" s="13">
        <f>E28*'Nädal_37_4.-9.klass'!G28/'Nädal_37_4.-9.klass'!E28</f>
        <v>8.25</v>
      </c>
      <c r="H28" s="13">
        <f>E28*'Nädal_37_4.-9.klass'!H28/'Nädal_37_4.-9.klass'!E28</f>
        <v>0.05</v>
      </c>
      <c r="I28" s="13">
        <f>E28*'Nädal_37_4.-9.klass'!I28/'Nädal_37_4.-9.klass'!E28</f>
        <v>0.94999999999999984</v>
      </c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19" customHeight="1">
      <c r="A29" s="103"/>
      <c r="B29" s="10" t="str">
        <f>'Nädal_37_4.-9.klass'!B29</f>
        <v>Bulgur, keedetud (G)</v>
      </c>
      <c r="C29" s="39"/>
      <c r="D29" s="218" t="str">
        <f>'Nädal_37_4.-9.klass'!D29</f>
        <v>Bulgur, vesi, söögisool</v>
      </c>
      <c r="E29" s="269">
        <v>50</v>
      </c>
      <c r="F29" s="13">
        <f>E29*'Nädal_37_4.-9.klass'!F29/'Nädal_37_4.-9.klass'!E29</f>
        <v>58.399000000000001</v>
      </c>
      <c r="G29" s="13">
        <f>E29*'Nädal_37_4.-9.klass'!G29/'Nädal_37_4.-9.klass'!E29</f>
        <v>12.448</v>
      </c>
      <c r="H29" s="13">
        <f>E29*'Nädal_37_4.-9.klass'!H29/'Nädal_37_4.-9.klass'!E29</f>
        <v>0.37699999999999995</v>
      </c>
      <c r="I29" s="13">
        <f>E29*'Nädal_37_4.-9.klass'!I29/'Nädal_37_4.-9.klass'!E29</f>
        <v>1.9350000000000001</v>
      </c>
      <c r="J29" s="24"/>
    </row>
    <row r="30" spans="1:24" s="40" customFormat="1" ht="19" customHeight="1">
      <c r="A30" s="239"/>
      <c r="B30" s="10" t="str">
        <f>'Nädal_37_4.-9.klass'!B30</f>
        <v>Aedoad, aurutatu</v>
      </c>
      <c r="C30" s="39"/>
      <c r="D30" s="218"/>
      <c r="E30" s="270">
        <v>50</v>
      </c>
      <c r="F30" s="13">
        <f>E30*'Nädal_37_4.-9.klass'!F30/'Nädal_37_4.-9.klass'!E30</f>
        <v>16.626000000000001</v>
      </c>
      <c r="G30" s="13">
        <f>E30*'Nädal_37_4.-9.klass'!G30/'Nädal_37_4.-9.klass'!E30</f>
        <v>3.7</v>
      </c>
      <c r="H30" s="13">
        <f>E30*'Nädal_37_4.-9.klass'!H30/'Nädal_37_4.-9.klass'!E30</f>
        <v>0.15</v>
      </c>
      <c r="I30" s="13">
        <f>E30*'Nädal_37_4.-9.klass'!I30/'Nädal_37_4.-9.klass'!E30</f>
        <v>1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239"/>
      <c r="B31" s="10" t="str">
        <f>'Nädal_37_4.-9.klass'!B31</f>
        <v>Soe valge kaste (G, L)</v>
      </c>
      <c r="C31" s="39"/>
      <c r="D31" s="218" t="str">
        <f>'Nädal_37_4.-9.klass'!D31</f>
        <v>Toiduõli, nisujahu, piim R 2,5%, söögisool, toidukoor R 15%</v>
      </c>
      <c r="E31" s="269">
        <v>50</v>
      </c>
      <c r="F31" s="13">
        <f>E31*'Nädal_37_4.-9.klass'!F31/'Nädal_37_4.-9.klass'!E31</f>
        <v>59.125999999999998</v>
      </c>
      <c r="G31" s="13">
        <f>E31*'Nädal_37_4.-9.klass'!G31/'Nädal_37_4.-9.klass'!E31</f>
        <v>4.077</v>
      </c>
      <c r="H31" s="13">
        <f>E31*'Nädal_37_4.-9.klass'!H31/'Nädal_37_4.-9.klass'!E31</f>
        <v>3.9460000000000002</v>
      </c>
      <c r="I31" s="13">
        <f>E31*'Nädal_37_4.-9.klass'!I31/'Nädal_37_4.-9.klass'!E31</f>
        <v>1.8730000000000002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239"/>
      <c r="B32" s="10" t="str">
        <f>'Nädal_37_4.-9.klass'!B32</f>
        <v>Mahla-õlikaste</v>
      </c>
      <c r="C32" s="39"/>
      <c r="D32" s="218" t="str">
        <f>'Nädal_37_4.-9.klass'!D32</f>
        <v>Õunamahl 100% naturaalne, õunaäädikas, sinepipulber, söögisool, petersell, värske, toiduõli</v>
      </c>
      <c r="E32" s="269">
        <v>5</v>
      </c>
      <c r="F32" s="13">
        <f>E32*'Nädal_37_4.-9.klass'!F32/'Nädal_37_4.-9.klass'!E32</f>
        <v>32.189399999999999</v>
      </c>
      <c r="G32" s="13">
        <f>E32*'Nädal_37_4.-9.klass'!G32/'Nädal_37_4.-9.klass'!E32</f>
        <v>9.7050000000000011E-2</v>
      </c>
      <c r="H32" s="13">
        <f>E32*'Nädal_37_4.-9.klass'!H32/'Nädal_37_4.-9.klass'!E32</f>
        <v>3.5305500000000003</v>
      </c>
      <c r="I32" s="13">
        <f>E32*'Nädal_37_4.-9.klass'!I32/'Nädal_37_4.-9.klass'!E32</f>
        <v>1.3550000000000001E-2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239"/>
      <c r="B33" s="10" t="str">
        <f>'Nädal_37_4.-9.klass'!B33</f>
        <v>Kapsa-selleri-õunasalat (mahe kapsas)</v>
      </c>
      <c r="C33" s="39"/>
      <c r="D33" s="218" t="str">
        <f>'Nädal_37_4.-9.klass'!D33</f>
        <v>Peakapsas, juurseller, õun, sidrunimahl, toiduõli</v>
      </c>
      <c r="E33" s="269">
        <v>100</v>
      </c>
      <c r="F33" s="13">
        <f>E33*'Nädal_37_4.-9.klass'!F33/'Nädal_37_4.-9.klass'!E33</f>
        <v>44.238</v>
      </c>
      <c r="G33" s="13">
        <f>E33*'Nädal_37_4.-9.klass'!G33/'Nädal_37_4.-9.klass'!E33</f>
        <v>9.44</v>
      </c>
      <c r="H33" s="13">
        <f>E33*'Nädal_37_4.-9.klass'!H33/'Nädal_37_4.-9.klass'!E33</f>
        <v>1.06</v>
      </c>
      <c r="I33" s="13">
        <f>E33*'Nädal_37_4.-9.klass'!I33/'Nädal_37_4.-9.klass'!E33</f>
        <v>0.75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103"/>
      <c r="B34" s="10" t="str">
        <f>'Nädal_37_4.-9.klass'!B34</f>
        <v>Salatisegu, roheline hernes, hapukurk</v>
      </c>
      <c r="C34" s="39"/>
      <c r="D34" s="218" t="str">
        <f>'Nädal_37_4.-9.klass'!D34</f>
        <v>Rooma salat, jääsalat, rukola, spinat, roheline hernes, hapukurk (kurk, söögisool, vesi)</v>
      </c>
      <c r="E34" s="269">
        <v>90</v>
      </c>
      <c r="F34" s="13">
        <f>E34*'Nädal_37_4.-9.klass'!F34/'Nädal_37_4.-9.klass'!E34</f>
        <v>36.9</v>
      </c>
      <c r="G34" s="13">
        <f>E34*'Nädal_37_4.-9.klass'!G34/'Nädal_37_4.-9.klass'!E34</f>
        <v>7.2374999999999998</v>
      </c>
      <c r="H34" s="13">
        <f>E34*'Nädal_37_4.-9.klass'!H34/'Nädal_37_4.-9.klass'!E34</f>
        <v>0.35099999999999998</v>
      </c>
      <c r="I34" s="13">
        <f>E34*'Nädal_37_4.-9.klass'!I34/'Nädal_37_4.-9.klass'!E34</f>
        <v>2.7314999999999996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103"/>
      <c r="B35" s="10" t="str">
        <f>'Nädal_37_4.-9.klass'!B35</f>
        <v>Seemnesegu (mahe)</v>
      </c>
      <c r="C35" s="39"/>
      <c r="D35" s="218" t="str">
        <f>'Nädal_37_4.-9.klass'!D35</f>
        <v>Kõrvitsaseemned, päevalilleseemned, seesamiseemned</v>
      </c>
      <c r="E35" s="269">
        <v>10</v>
      </c>
      <c r="F35" s="13">
        <f>E35*'Nädal_37_4.-9.klass'!F35/'Nädal_37_4.-9.klass'!E35</f>
        <v>60.8767</v>
      </c>
      <c r="G35" s="13">
        <f>E35*'Nädal_37_4.-9.klass'!G35/'Nädal_37_4.-9.klass'!E35</f>
        <v>1.28</v>
      </c>
      <c r="H35" s="13">
        <f>E35*'Nädal_37_4.-9.klass'!H35/'Nädal_37_4.-9.klass'!E35</f>
        <v>5.1566999999999998</v>
      </c>
      <c r="I35" s="13">
        <f>E35*'Nädal_37_4.-9.klass'!I35/'Nädal_37_4.-9.klass'!E35</f>
        <v>2.8232999999999993</v>
      </c>
      <c r="K35" s="26"/>
      <c r="L35" s="26"/>
      <c r="M35" s="26"/>
      <c r="N35" s="26"/>
      <c r="O35" s="26"/>
      <c r="P35" s="26"/>
      <c r="Q35" s="26"/>
    </row>
    <row r="36" spans="1:23" ht="19" customHeight="1">
      <c r="A36" s="215" t="s">
        <v>20</v>
      </c>
      <c r="B36" s="10" t="str">
        <f>'Nädal_37_4.-9.klass'!B36</f>
        <v>Piimatooted (piim, keefir R 2,5% ) (L)</v>
      </c>
      <c r="C36" s="39"/>
      <c r="D36" s="218"/>
      <c r="E36" s="270">
        <v>25</v>
      </c>
      <c r="F36" s="13">
        <f>E36*'Nädal_37_4.-9.klass'!F36/'Nädal_37_4.-9.klass'!E36</f>
        <v>14.0975</v>
      </c>
      <c r="G36" s="13">
        <f>E36*'Nädal_37_4.-9.klass'!G36/'Nädal_37_4.-9.klass'!E36</f>
        <v>1.21875</v>
      </c>
      <c r="H36" s="13">
        <f>E36*'Nädal_37_4.-9.klass'!H36/'Nädal_37_4.-9.klass'!E36</f>
        <v>0.64249999999999996</v>
      </c>
      <c r="I36" s="13">
        <f>E36*'Nädal_37_4.-9.klass'!I36/'Nädal_37_4.-9.klass'!E36</f>
        <v>0.86</v>
      </c>
      <c r="K36" s="26"/>
      <c r="L36" s="26"/>
      <c r="M36" s="26"/>
      <c r="N36" s="26"/>
      <c r="O36" s="25"/>
      <c r="P36" s="26"/>
      <c r="Q36" s="26"/>
    </row>
    <row r="37" spans="1:23" ht="19" customHeight="1">
      <c r="A37" s="215"/>
      <c r="B37" s="10" t="str">
        <f>'Nädal_37_4.-9.klass'!B37</f>
        <v>Mahl (erinevad maitsed)</v>
      </c>
      <c r="C37" s="39"/>
      <c r="D37" s="218" t="str">
        <f>'Nädal_37_4.-9.klass'!D37</f>
        <v>Rõngu suhkruvaba mahlakonsentraat 100% naturaalne, vesi</v>
      </c>
      <c r="E37" s="270">
        <v>25</v>
      </c>
      <c r="F37" s="13">
        <f>E37*'Nädal_37_4.-9.klass'!F37/'Nädal_37_4.-9.klass'!E37</f>
        <v>12.132200000000001</v>
      </c>
      <c r="G37" s="13">
        <f>E37*'Nädal_37_4.-9.klass'!G37/'Nädal_37_4.-9.klass'!E37</f>
        <v>2.9455</v>
      </c>
      <c r="H37" s="13">
        <f>E37*'Nädal_37_4.-9.klass'!H37/'Nädal_37_4.-9.klass'!E37</f>
        <v>1.2500000000000001E-2</v>
      </c>
      <c r="I37" s="13">
        <f>E37*'Nädal_37_4.-9.klass'!I37/'Nädal_37_4.-9.klass'!E37</f>
        <v>9.0749999999999997E-2</v>
      </c>
    </row>
    <row r="38" spans="1:23" ht="19" customHeight="1">
      <c r="A38" s="287"/>
      <c r="B38" s="10" t="str">
        <f>'Nädal_37_4.-9.klass'!B38</f>
        <v>Joogijogurt R 1,5%, maitsestatud (L)</v>
      </c>
      <c r="C38" s="39"/>
      <c r="D38" s="218" t="str">
        <f>'Nädal_37_4.-9.klass'!D38</f>
        <v>Maitsestamata jogurt R 2,5-3%, naturaalne marjapüree</v>
      </c>
      <c r="E38" s="276">
        <v>25</v>
      </c>
      <c r="F38" s="13">
        <f>E38*'Nädal_37_4.-9.klass'!F38/'Nädal_37_4.-9.klass'!E38</f>
        <v>18.686499999999999</v>
      </c>
      <c r="G38" s="13">
        <f>E38*'Nädal_37_4.-9.klass'!G38/'Nädal_37_4.-9.klass'!E38</f>
        <v>3.0307499999999998</v>
      </c>
      <c r="H38" s="13">
        <f>E38*'Nädal_37_4.-9.klass'!H38/'Nädal_37_4.-9.klass'!E38</f>
        <v>0.375</v>
      </c>
      <c r="I38" s="13">
        <f>E38*'Nädal_37_4.-9.klass'!I38/'Nädal_37_4.-9.klass'!E38</f>
        <v>0.8</v>
      </c>
      <c r="M38" s="46"/>
      <c r="N38" s="47"/>
      <c r="O38" s="47"/>
      <c r="P38" s="47"/>
      <c r="Q38" s="47"/>
      <c r="R38" s="47"/>
    </row>
    <row r="39" spans="1:23" ht="19" customHeight="1">
      <c r="A39" s="287"/>
      <c r="B39" s="10" t="str">
        <f>'Nädal_37_4.-9.klass'!B39</f>
        <v>Tee, suhkruta</v>
      </c>
      <c r="C39" s="39"/>
      <c r="D39" s="218" t="str">
        <f>'Nädal_37_4.-9.klass'!D39</f>
        <v>Teepuru, vesi</v>
      </c>
      <c r="E39" s="272">
        <v>50</v>
      </c>
      <c r="F39" s="13">
        <f>E39*'Nädal_37_4.-9.klass'!F39/'Nädal_37_4.-9.klass'!E39</f>
        <v>0.2</v>
      </c>
      <c r="G39" s="13">
        <f>E39*'Nädal_37_4.-9.klass'!G39/'Nädal_37_4.-9.klass'!E39</f>
        <v>0</v>
      </c>
      <c r="H39" s="13">
        <f>E39*'Nädal_37_4.-9.klass'!H39/'Nädal_37_4.-9.klass'!E39</f>
        <v>0</v>
      </c>
      <c r="I39" s="13">
        <f>E39*'Nädal_37_4.-9.klass'!I39/'Nädal_37_4.-9.klass'!E39</f>
        <v>0.05</v>
      </c>
      <c r="M39" s="46"/>
      <c r="N39" s="47"/>
      <c r="O39" s="47"/>
      <c r="P39" s="47"/>
      <c r="Q39" s="47"/>
      <c r="R39" s="47"/>
    </row>
    <row r="40" spans="1:23" ht="19" customHeight="1">
      <c r="A40" s="103"/>
      <c r="B40" s="10" t="str">
        <f>'Nädal_37_4.-9.klass'!B40</f>
        <v>Rukkileiva (3 sorti) - ja sepikutoodete valik  (G)</v>
      </c>
      <c r="C40" s="39"/>
      <c r="D40" s="218"/>
      <c r="E40" s="272">
        <v>30</v>
      </c>
      <c r="F40" s="13">
        <f>E40*'Nädal_37_4.-9.klass'!F40/'Nädal_37_4.-9.klass'!E40</f>
        <v>73.86</v>
      </c>
      <c r="G40" s="13">
        <f>E40*'Nädal_37_4.-9.klass'!G40/'Nädal_37_4.-9.klass'!E40</f>
        <v>15.69</v>
      </c>
      <c r="H40" s="13">
        <f>E40*'Nädal_37_4.-9.klass'!H40/'Nädal_37_4.-9.klass'!E40</f>
        <v>0.6</v>
      </c>
      <c r="I40" s="13">
        <f>E40*'Nädal_37_4.-9.klass'!I40/'Nädal_37_4.-9.klass'!E40</f>
        <v>2.145</v>
      </c>
      <c r="P40" s="26"/>
      <c r="Q40" s="26"/>
      <c r="R40" s="26"/>
      <c r="S40" s="26"/>
      <c r="T40" s="26"/>
      <c r="U40" s="26"/>
      <c r="V40" s="26"/>
      <c r="W40" s="26"/>
    </row>
    <row r="41" spans="1:23" ht="19" customHeight="1">
      <c r="A41" s="103"/>
      <c r="B41" s="10" t="str">
        <f>'Nädal_37_4.-9.klass'!B41</f>
        <v xml:space="preserve">Pirn </v>
      </c>
      <c r="C41" s="39"/>
      <c r="D41" s="12"/>
      <c r="E41" s="269">
        <v>50</v>
      </c>
      <c r="F41" s="13">
        <f>E41*'Nädal_37_4.-9.klass'!F41/'Nädal_37_4.-9.klass'!E41</f>
        <v>19.988</v>
      </c>
      <c r="G41" s="13">
        <f>E41*'Nädal_37_4.-9.klass'!G41/'Nädal_37_4.-9.klass'!E41</f>
        <v>5.97</v>
      </c>
      <c r="H41" s="13">
        <f>E41*'Nädal_37_4.-9.klass'!H41/'Nädal_37_4.-9.klass'!E41</f>
        <v>0</v>
      </c>
      <c r="I41" s="13">
        <f>E41*'Nädal_37_4.-9.klass'!I41/'Nädal_37_4.-9.klass'!E41</f>
        <v>0.15</v>
      </c>
      <c r="P41" s="26"/>
      <c r="Q41" s="26"/>
      <c r="R41" s="26"/>
      <c r="S41" s="26"/>
      <c r="T41" s="26"/>
      <c r="U41" s="26"/>
      <c r="V41" s="26"/>
      <c r="W41" s="26"/>
    </row>
    <row r="42" spans="1:23" s="8" customFormat="1" ht="19" customHeight="1">
      <c r="A42" s="288"/>
      <c r="B42" s="71" t="s">
        <v>11</v>
      </c>
      <c r="C42" s="50"/>
      <c r="D42" s="12"/>
      <c r="E42" s="51"/>
      <c r="F42" s="92">
        <f>SUM(F26:F41)</f>
        <v>634.87930000000006</v>
      </c>
      <c r="G42" s="92">
        <f t="shared" ref="G42:I42" si="0">SUM(G26:G41)</f>
        <v>91.76755</v>
      </c>
      <c r="H42" s="92">
        <f t="shared" si="0"/>
        <v>22.539750000000002</v>
      </c>
      <c r="I42" s="92">
        <f t="shared" si="0"/>
        <v>25.025599999999997</v>
      </c>
      <c r="P42" s="33"/>
      <c r="Q42" s="33"/>
      <c r="R42" s="33"/>
      <c r="S42" s="33"/>
      <c r="T42" s="33"/>
      <c r="U42" s="33"/>
      <c r="V42" s="33"/>
      <c r="W42" s="33"/>
    </row>
    <row r="43" spans="1:23" ht="50.15" customHeight="1">
      <c r="A43" s="5" t="s">
        <v>13</v>
      </c>
      <c r="B43" s="6" t="s">
        <v>2</v>
      </c>
      <c r="C43" s="34" t="s">
        <v>242</v>
      </c>
      <c r="D43" s="5" t="s">
        <v>4</v>
      </c>
      <c r="E43" s="7" t="s">
        <v>5</v>
      </c>
      <c r="F43" s="7" t="s">
        <v>6</v>
      </c>
      <c r="G43" s="7" t="s">
        <v>7</v>
      </c>
      <c r="H43" s="7" t="s">
        <v>8</v>
      </c>
      <c r="I43" s="7" t="s">
        <v>9</v>
      </c>
      <c r="P43" s="26"/>
      <c r="Q43" s="26"/>
      <c r="R43" s="26"/>
      <c r="S43" s="26"/>
      <c r="T43" s="26"/>
      <c r="U43" s="26"/>
      <c r="V43" s="26"/>
      <c r="W43" s="26"/>
    </row>
    <row r="44" spans="1:23" s="8" customFormat="1" ht="75" customHeight="1">
      <c r="A44" s="100"/>
      <c r="B44" s="10" t="str">
        <f>'Nädal_37_4.-9.klass'!B44</f>
        <v>Rassolnik kanalihaga (G)</v>
      </c>
      <c r="C44" s="104" t="e" vm="10">
        <f>'Nädal_37_4.-9.klass'!C44</f>
        <v>#VALUE!</v>
      </c>
      <c r="D44" s="218" t="str">
        <f>'Nädal_37_4.-9.klass'!D44</f>
        <v>Kanaliha, vesi, odrakruup, porgand, kartul, mugulsibul, soolakurk, söögisool, toiduõli, petersell, värske</v>
      </c>
      <c r="E44" s="264">
        <v>100</v>
      </c>
      <c r="F44" s="13">
        <f>E44*'Nädal_37_4.-9.klass'!F44/'Nädal_37_4.-9.klass'!E44</f>
        <v>44.783999999999999</v>
      </c>
      <c r="G44" s="13">
        <f>E44*'Nädal_37_4.-9.klass'!G44/'Nädal_37_4.-9.klass'!E44</f>
        <v>7.25</v>
      </c>
      <c r="H44" s="13">
        <f>E44*'Nädal_37_4.-9.klass'!H44/'Nädal_37_4.-9.klass'!E44</f>
        <v>0.34399999999999992</v>
      </c>
      <c r="I44" s="13">
        <f>E44*'Nädal_37_4.-9.klass'!I44/'Nädal_37_4.-9.klass'!E44</f>
        <v>3.55</v>
      </c>
      <c r="K44" s="33"/>
      <c r="L44" s="33"/>
      <c r="M44" s="33"/>
      <c r="N44" s="33"/>
      <c r="O44" s="33"/>
      <c r="P44" s="33"/>
      <c r="Q44" s="55"/>
      <c r="R44" s="55"/>
      <c r="S44" s="55"/>
      <c r="T44" s="55"/>
      <c r="U44" s="33"/>
      <c r="V44" s="33"/>
      <c r="W44" s="33"/>
    </row>
    <row r="45" spans="1:23" s="8" customFormat="1" ht="75" customHeight="1">
      <c r="A45" s="98" t="s">
        <v>10</v>
      </c>
      <c r="B45" s="10" t="str">
        <f>'Nädal_37_4.-9.klass'!B45</f>
        <v>Rassolnik põldubadega (G) (mahe)</v>
      </c>
      <c r="C45" s="104" t="e" vm="4">
        <f>'Nädal_37_4.-9.klass'!C45</f>
        <v>#VALUE!</v>
      </c>
      <c r="D45" s="218" t="str">
        <f>'Nädal_37_4.-9.klass'!D45</f>
        <v>Põldoad, vesi, odrakruup, porgand, kartul, kooreta, mugulsibul, soolakurk, söögisool, toiduõli, petersell, värske</v>
      </c>
      <c r="E45" s="264">
        <v>100</v>
      </c>
      <c r="F45" s="13">
        <f>E45*'Nädal_37_4.-9.klass'!F45/'Nädal_37_4.-9.klass'!E45</f>
        <v>42.314999999999998</v>
      </c>
      <c r="G45" s="13">
        <f>E45*'Nädal_37_4.-9.klass'!G45/'Nädal_37_4.-9.klass'!E45</f>
        <v>9.3000000000000007</v>
      </c>
      <c r="H45" s="13">
        <f>E45*'Nädal_37_4.-9.klass'!H45/'Nädal_37_4.-9.klass'!E45</f>
        <v>0.20499999999999996</v>
      </c>
      <c r="I45" s="13">
        <f>E45*'Nädal_37_4.-9.klass'!I45/'Nädal_37_4.-9.klass'!E45</f>
        <v>1.5589999999999999</v>
      </c>
      <c r="K45" s="33"/>
      <c r="L45" s="33"/>
      <c r="M45" s="33"/>
      <c r="N45" s="33"/>
      <c r="O45" s="33"/>
      <c r="P45" s="33"/>
      <c r="Q45" s="55"/>
      <c r="R45" s="55"/>
      <c r="S45" s="55"/>
      <c r="T45" s="55"/>
      <c r="U45" s="33"/>
      <c r="V45" s="33"/>
      <c r="W45" s="33"/>
    </row>
    <row r="46" spans="1:23" s="8" customFormat="1" ht="17.5">
      <c r="A46" s="250"/>
      <c r="B46" s="10" t="str">
        <f>'Nädal_37_4.-9.klass'!B46</f>
        <v>Hapukoor R 20%</v>
      </c>
      <c r="C46" s="277"/>
      <c r="D46" s="278"/>
      <c r="E46" s="264">
        <v>30</v>
      </c>
      <c r="F46" s="13">
        <f>E46*'Nädal_37_4.-9.klass'!F46/'Nädal_37_4.-9.klass'!E46</f>
        <v>66.5</v>
      </c>
      <c r="G46" s="13">
        <f>F46*'Nädal_37_4.-9.klass'!G46/'Nädal_37_4.-9.klass'!F46</f>
        <v>1.1399999999999999</v>
      </c>
      <c r="H46" s="13">
        <f>G46*'Nädal_37_4.-9.klass'!H46/'Nädal_37_4.-9.klass'!G46</f>
        <v>6.44</v>
      </c>
      <c r="I46" s="13">
        <f>H46*'Nädal_37_4.-9.klass'!I46/'Nädal_37_4.-9.klass'!H46</f>
        <v>0.99</v>
      </c>
      <c r="K46" s="33"/>
      <c r="L46" s="33"/>
      <c r="M46" s="33"/>
      <c r="N46" s="33"/>
      <c r="O46" s="33"/>
      <c r="P46" s="33"/>
      <c r="Q46" s="55"/>
      <c r="R46" s="55"/>
      <c r="S46" s="55"/>
      <c r="T46" s="55"/>
      <c r="U46" s="33"/>
      <c r="V46" s="33"/>
      <c r="W46" s="33"/>
    </row>
    <row r="47" spans="1:23" s="8" customFormat="1" ht="19" customHeight="1">
      <c r="A47" s="100"/>
      <c r="B47" s="10" t="str">
        <f>'Nädal_37_4.-9.klass'!B47</f>
        <v>Jõhvika-odravaht piimaga (G, L)</v>
      </c>
      <c r="C47" s="56"/>
      <c r="D47" s="218" t="str">
        <f>'Nädal_37_4.-9.klass'!D47</f>
        <v>Suhkur, vesi, mahlajook keskmiselt, odrajahu, piim R 2,5%, jõhvikas</v>
      </c>
      <c r="E47" s="267">
        <v>100</v>
      </c>
      <c r="F47" s="13">
        <f>E47*'Nädal_37_4.-9.klass'!F47/'Nädal_37_4.-9.klass'!E47</f>
        <v>95.7</v>
      </c>
      <c r="G47" s="13">
        <f>E47*'Nädal_37_4.-9.klass'!G47/'Nädal_37_4.-9.klass'!E47</f>
        <v>19.100000000000001</v>
      </c>
      <c r="H47" s="13">
        <f>E47*'Nädal_37_4.-9.klass'!H47/'Nädal_37_4.-9.klass'!E47</f>
        <v>1.03</v>
      </c>
      <c r="I47" s="13">
        <f>E47*'Nädal_37_4.-9.klass'!I47/'Nädal_37_4.-9.klass'!E47</f>
        <v>1.91</v>
      </c>
      <c r="K47" s="33"/>
      <c r="L47" s="33"/>
      <c r="M47" s="33"/>
      <c r="N47" s="33"/>
      <c r="O47" s="33"/>
      <c r="P47" s="33"/>
      <c r="Q47" s="55"/>
      <c r="R47" s="55"/>
      <c r="S47" s="55"/>
      <c r="T47" s="55"/>
      <c r="U47" s="33"/>
      <c r="V47" s="33"/>
      <c r="W47" s="33"/>
    </row>
    <row r="48" spans="1:23" s="8" customFormat="1" ht="31">
      <c r="A48" s="100"/>
      <c r="B48" s="10" t="str">
        <f>'Nädal_37_4.-9.klass'!B48</f>
        <v>Jogurti-kamadessert marjadega (G, L)</v>
      </c>
      <c r="C48" s="91"/>
      <c r="D48" s="218" t="str">
        <f>'Nädal_37_4.-9.klass'!D48</f>
        <v>Maitsestamata jogurt R 2,5%-3%, vahukoor  R 35%, suhkur, kamajahu (nisu, rukis, oder, hernes), vaarikas,  maasikas, suhkruta, vesi, suhkur</v>
      </c>
      <c r="E48" s="267">
        <v>100</v>
      </c>
      <c r="F48" s="13">
        <f>E48*'Nädal_37_4.-9.klass'!F48/'Nädal_37_4.-9.klass'!E48</f>
        <v>132</v>
      </c>
      <c r="G48" s="13">
        <f>E48*'Nädal_37_4.-9.klass'!G48/'Nädal_37_4.-9.klass'!E48</f>
        <v>13</v>
      </c>
      <c r="H48" s="13">
        <f>E48*'Nädal_37_4.-9.klass'!H48/'Nädal_37_4.-9.klass'!E48</f>
        <v>7.09</v>
      </c>
      <c r="I48" s="13">
        <f>E48*'Nädal_37_4.-9.klass'!I48/'Nädal_37_4.-9.klass'!E48</f>
        <v>3.09</v>
      </c>
      <c r="K48" s="33"/>
      <c r="L48" s="33"/>
      <c r="M48" s="33"/>
      <c r="N48" s="33"/>
      <c r="O48" s="33"/>
      <c r="P48" s="33"/>
      <c r="Q48" s="55"/>
      <c r="R48" s="55"/>
      <c r="S48" s="55"/>
      <c r="T48" s="55"/>
      <c r="U48" s="33"/>
      <c r="V48" s="33"/>
      <c r="W48" s="33"/>
    </row>
    <row r="49" spans="1:23" s="8" customFormat="1" ht="19" customHeight="1">
      <c r="A49" s="98" t="s">
        <v>20</v>
      </c>
      <c r="B49" s="10" t="str">
        <f>'Nädal_37_4.-9.klass'!B49</f>
        <v>Piimatooted (piim, keefir R 2,5% ) (L)</v>
      </c>
      <c r="C49" s="59"/>
      <c r="D49" s="218"/>
      <c r="E49" s="266">
        <v>25</v>
      </c>
      <c r="F49" s="13">
        <f>E49*'Nädal_37_4.-9.klass'!F49/'Nädal_37_4.-9.klass'!E49</f>
        <v>14.0975</v>
      </c>
      <c r="G49" s="13">
        <f>E49*'Nädal_37_4.-9.klass'!G49/'Nädal_37_4.-9.klass'!E49</f>
        <v>1.21875</v>
      </c>
      <c r="H49" s="13">
        <f>E49*'Nädal_37_4.-9.klass'!H49/'Nädal_37_4.-9.klass'!E49</f>
        <v>0.64249999999999996</v>
      </c>
      <c r="I49" s="13">
        <f>E49*'Nädal_37_4.-9.klass'!I49/'Nädal_37_4.-9.klass'!E49</f>
        <v>0.86</v>
      </c>
      <c r="K49" s="33"/>
      <c r="L49" s="33"/>
      <c r="M49" s="33"/>
      <c r="N49" s="33"/>
      <c r="O49" s="33"/>
      <c r="P49" s="33"/>
      <c r="Q49" s="33"/>
      <c r="R49" s="33"/>
      <c r="S49" s="33"/>
      <c r="T49" s="33"/>
      <c r="U49" s="33"/>
      <c r="V49" s="33"/>
      <c r="W49" s="33"/>
    </row>
    <row r="50" spans="1:23" ht="19" customHeight="1">
      <c r="A50" s="98"/>
      <c r="B50" s="10" t="str">
        <f>'Nädal_37_4.-9.klass'!B50</f>
        <v>Mahl (erinevad maitsed)</v>
      </c>
      <c r="C50" s="59"/>
      <c r="D50" s="218" t="str">
        <f>'Nädal_37_4.-9.klass'!D50</f>
        <v>Rõngu suhkruvaba mahlakonsentraat 100% naturaalne, vesi</v>
      </c>
      <c r="E50" s="266">
        <v>25</v>
      </c>
      <c r="F50" s="13">
        <f>E50*'Nädal_37_4.-9.klass'!F50/'Nädal_37_4.-9.klass'!E50</f>
        <v>12.132200000000001</v>
      </c>
      <c r="G50" s="13">
        <f>E50*'Nädal_37_4.-9.klass'!G50/'Nädal_37_4.-9.klass'!E50</f>
        <v>2.9455</v>
      </c>
      <c r="H50" s="13">
        <f>E50*'Nädal_37_4.-9.klass'!H50/'Nädal_37_4.-9.klass'!E50</f>
        <v>1.2500000000000001E-2</v>
      </c>
      <c r="I50" s="13">
        <f>E50*'Nädal_37_4.-9.klass'!I50/'Nädal_37_4.-9.klass'!E50</f>
        <v>9.0749999999999997E-2</v>
      </c>
      <c r="K50" s="26"/>
      <c r="L50" s="26"/>
      <c r="M50" s="26"/>
      <c r="N50" s="26"/>
      <c r="O50" s="26"/>
      <c r="P50" s="26"/>
      <c r="Q50" s="26"/>
      <c r="R50" s="26"/>
      <c r="S50" s="26"/>
      <c r="T50" s="26"/>
      <c r="U50" s="26"/>
    </row>
    <row r="51" spans="1:23" ht="19" customHeight="1">
      <c r="A51" s="98"/>
      <c r="B51" s="10" t="str">
        <f>'Nädal_37_4.-9.klass'!B51</f>
        <v>Joogijogurt R 1,5%, maitsestatud (L)</v>
      </c>
      <c r="C51" s="59"/>
      <c r="D51" s="218" t="str">
        <f>'Nädal_37_4.-9.klass'!D51</f>
        <v>Maitsestamata jogurt R 2,5-3%, naturaalne marjapüree</v>
      </c>
      <c r="E51" s="266">
        <v>25</v>
      </c>
      <c r="F51" s="13">
        <f>E51*'Nädal_37_4.-9.klass'!F51/'Nädal_37_4.-9.klass'!E51</f>
        <v>18.686499999999999</v>
      </c>
      <c r="G51" s="13">
        <f>E51*'Nädal_37_4.-9.klass'!G51/'Nädal_37_4.-9.klass'!E51</f>
        <v>3.0307499999999998</v>
      </c>
      <c r="H51" s="13">
        <f>E51*'Nädal_37_4.-9.klass'!H51/'Nädal_37_4.-9.klass'!E51</f>
        <v>0.375</v>
      </c>
      <c r="I51" s="13">
        <f>E51*'Nädal_37_4.-9.klass'!I51/'Nädal_37_4.-9.klass'!E51</f>
        <v>0.8</v>
      </c>
      <c r="K51" s="26"/>
      <c r="L51" s="26"/>
      <c r="M51" s="26"/>
      <c r="N51" s="26"/>
      <c r="O51" s="26"/>
      <c r="P51" s="26"/>
      <c r="Q51" s="26"/>
      <c r="R51" s="26"/>
      <c r="S51" s="26"/>
      <c r="T51" s="26"/>
      <c r="U51" s="26"/>
    </row>
    <row r="52" spans="1:23" ht="19" customHeight="1">
      <c r="A52" s="98"/>
      <c r="B52" s="10" t="str">
        <f>'Nädal_37_4.-9.klass'!B52</f>
        <v>Tee, suhkruta</v>
      </c>
      <c r="C52" s="59"/>
      <c r="D52" s="218" t="str">
        <f>'Nädal_37_4.-9.klass'!D52</f>
        <v>Teepuru, vesi</v>
      </c>
      <c r="E52" s="266">
        <v>50</v>
      </c>
      <c r="F52" s="13">
        <f>E52*'Nädal_37_4.-9.klass'!F52/'Nädal_37_4.-9.klass'!E52</f>
        <v>0.2</v>
      </c>
      <c r="G52" s="13">
        <f>E52*'Nädal_37_4.-9.klass'!G52/'Nädal_37_4.-9.klass'!E52</f>
        <v>0</v>
      </c>
      <c r="H52" s="13">
        <f>E52*'Nädal_37_4.-9.klass'!H52/'Nädal_37_4.-9.klass'!E52</f>
        <v>0</v>
      </c>
      <c r="I52" s="13">
        <f>E52*'Nädal_37_4.-9.klass'!I52/'Nädal_37_4.-9.klass'!E52</f>
        <v>0.05</v>
      </c>
      <c r="K52" s="26"/>
      <c r="L52" s="26"/>
      <c r="M52" s="26"/>
      <c r="N52" s="26"/>
      <c r="O52" s="26"/>
      <c r="P52" s="26"/>
      <c r="Q52" s="26"/>
      <c r="R52" s="26"/>
      <c r="S52" s="26"/>
      <c r="T52" s="26"/>
      <c r="U52" s="26"/>
    </row>
    <row r="53" spans="1:23" ht="19" customHeight="1">
      <c r="A53" s="98"/>
      <c r="B53" s="10" t="str">
        <f>'Nädal_37_4.-9.klass'!B53</f>
        <v>Rukkileiva (3 sorti) - ja sepikutoodete valik  (G)</v>
      </c>
      <c r="C53" s="59"/>
      <c r="D53" s="218"/>
      <c r="E53" s="267">
        <v>40</v>
      </c>
      <c r="F53" s="13">
        <f>E53*'Nädal_37_4.-9.klass'!F53/'Nädal_37_4.-9.klass'!E53</f>
        <v>98.48</v>
      </c>
      <c r="G53" s="13">
        <f>E53*'Nädal_37_4.-9.klass'!G53/'Nädal_37_4.-9.klass'!E53</f>
        <v>20.92</v>
      </c>
      <c r="H53" s="13">
        <f>E53*'Nädal_37_4.-9.klass'!H53/'Nädal_37_4.-9.klass'!E53</f>
        <v>0.8</v>
      </c>
      <c r="I53" s="13">
        <f>E53*'Nädal_37_4.-9.klass'!I53/'Nädal_37_4.-9.klass'!E53</f>
        <v>2.86</v>
      </c>
    </row>
    <row r="54" spans="1:23" ht="19" customHeight="1">
      <c r="A54" s="98"/>
      <c r="B54" s="10" t="str">
        <f>'Nädal_37_4.-9.klass'!B54</f>
        <v>Arbuus</v>
      </c>
      <c r="C54" s="59"/>
      <c r="D54" s="218"/>
      <c r="E54" s="264">
        <v>50</v>
      </c>
      <c r="F54" s="13">
        <f>E54*'Nädal_37_4.-9.klass'!F54/'Nädal_37_4.-9.klass'!E54</f>
        <v>16.738</v>
      </c>
      <c r="G54" s="13">
        <f>E54*'Nädal_37_4.-9.klass'!G54/'Nädal_37_4.-9.klass'!E54</f>
        <v>3.67</v>
      </c>
      <c r="H54" s="13">
        <f>E54*'Nädal_37_4.-9.klass'!H54/'Nädal_37_4.-9.klass'!E54</f>
        <v>0.15</v>
      </c>
      <c r="I54" s="13">
        <f>E54*'Nädal_37_4.-9.klass'!I54/'Nädal_37_4.-9.klass'!E54</f>
        <v>0.25</v>
      </c>
    </row>
    <row r="55" spans="1:23" s="8" customFormat="1" ht="19" customHeight="1">
      <c r="A55" s="288"/>
      <c r="B55" s="71" t="s">
        <v>11</v>
      </c>
      <c r="C55" s="60"/>
      <c r="D55" s="12"/>
      <c r="E55" s="264">
        <v>50</v>
      </c>
      <c r="F55" s="92">
        <f>SUM(F44:F54)</f>
        <v>541.63319999999999</v>
      </c>
      <c r="G55" s="92">
        <f>SUM(G44:G54)</f>
        <v>81.575000000000003</v>
      </c>
      <c r="H55" s="92">
        <f>SUM(H44:H54)</f>
        <v>17.088999999999999</v>
      </c>
      <c r="I55" s="92">
        <f>SUM(I44:I54)</f>
        <v>16.00975</v>
      </c>
      <c r="K55" s="46"/>
      <c r="L55" s="47"/>
      <c r="M55" s="47"/>
      <c r="N55" s="47"/>
      <c r="O55" s="47"/>
      <c r="P55" s="47"/>
    </row>
    <row r="56" spans="1:23" ht="50.15" customHeight="1">
      <c r="A56" s="5" t="s">
        <v>14</v>
      </c>
      <c r="B56" s="6" t="s">
        <v>2</v>
      </c>
      <c r="C56" s="34" t="s">
        <v>242</v>
      </c>
      <c r="D56" s="5" t="s">
        <v>4</v>
      </c>
      <c r="E56" s="7" t="s">
        <v>5</v>
      </c>
      <c r="F56" s="7" t="s">
        <v>6</v>
      </c>
      <c r="G56" s="7" t="s">
        <v>7</v>
      </c>
      <c r="H56" s="7" t="s">
        <v>8</v>
      </c>
      <c r="I56" s="7" t="s">
        <v>9</v>
      </c>
    </row>
    <row r="57" spans="1:23" ht="75" customHeight="1">
      <c r="A57" s="239"/>
      <c r="B57" s="10" t="str">
        <f>'Nädal_37_4.-9.klass'!B57</f>
        <v>Kalapada värviliste köögiviljadega</v>
      </c>
      <c r="C57" s="105" t="e" vm="6">
        <f>'Nädal_37_4.-9.klass'!C57</f>
        <v>#VALUE!</v>
      </c>
      <c r="D57" s="218" t="str">
        <f>'Nädal_37_4.-9.klass'!D57</f>
        <v>Valge kala, mugulsibul, küüslauk, porgand, paprika, purustatud tomat, toiduõli, sidrunimahl, kuivatatud pune, kuivatatud tüümian, pastinaak, mais, loorber, söögisool, must pipar, petersell</v>
      </c>
      <c r="E57" s="13">
        <v>50</v>
      </c>
      <c r="F57" s="13">
        <f>E57*'Nädal_37_4.-9.klass'!F57/'Nädal_37_4.-9.klass'!E57</f>
        <v>64.447500000000005</v>
      </c>
      <c r="G57" s="13">
        <f>E57*'Nädal_37_4.-9.klass'!G57/'Nädal_37_4.-9.klass'!E57</f>
        <v>1.6909999999999998</v>
      </c>
      <c r="H57" s="13">
        <f>E57*'Nädal_37_4.-9.klass'!H57/'Nädal_37_4.-9.klass'!E57</f>
        <v>2.42</v>
      </c>
      <c r="I57" s="13">
        <f>E57*'Nädal_37_4.-9.klass'!I57/'Nädal_37_4.-9.klass'!E57</f>
        <v>9.2535000000000007</v>
      </c>
    </row>
    <row r="58" spans="1:23" ht="75" customHeight="1">
      <c r="A58" s="98" t="s">
        <v>10</v>
      </c>
      <c r="B58" s="10" t="str">
        <f>'Nädal_37_4.-9.klass'!B58</f>
        <v>Läätsepada värviliste köögiviljadega (mahe)</v>
      </c>
      <c r="C58" s="105" t="e" vm="4">
        <f>'Nädal_37_4.-9.klass'!C58</f>
        <v>#VALUE!</v>
      </c>
      <c r="D58" s="218" t="str">
        <f>'Nädal_37_4.-9.klass'!D58</f>
        <v>Mugulsibul, porgand, küüslauk, tomatipasta, tüümian, kuivatatud, söögisool, must pipar, vesi, maisitärklis, toiduõli, baklažaan, tomat, kaalikas, läätsed, suvikõrvits</v>
      </c>
      <c r="E58" s="15">
        <v>50</v>
      </c>
      <c r="F58" s="13">
        <f>E58*'Nädal_37_4.-9.klass'!F58/'Nädal_37_4.-9.klass'!E58</f>
        <v>39.805500000000009</v>
      </c>
      <c r="G58" s="13">
        <f>E58*'Nädal_37_4.-9.klass'!G58/'Nädal_37_4.-9.klass'!E58</f>
        <v>5.8594999999999997</v>
      </c>
      <c r="H58" s="13">
        <f>E58*'Nädal_37_4.-9.klass'!H58/'Nädal_37_4.-9.klass'!E58</f>
        <v>1.62</v>
      </c>
      <c r="I58" s="13">
        <f>E58*'Nädal_37_4.-9.klass'!I58/'Nädal_37_4.-9.klass'!E58</f>
        <v>1.1234999999999999</v>
      </c>
    </row>
    <row r="59" spans="1:23" ht="19" customHeight="1">
      <c r="A59" s="103"/>
      <c r="B59" s="10" t="str">
        <f>'Nädal_37_4.-9.klass'!B59</f>
        <v>Kartuli-porgandipüree (L)</v>
      </c>
      <c r="C59" s="63"/>
      <c r="D59" s="218" t="str">
        <f>'Nädal_37_4.-9.klass'!D59</f>
        <v>Kartul,  porgand, Piim, R 2.5%, või R 82%, vesi, söögisool</v>
      </c>
      <c r="E59" s="19">
        <v>50</v>
      </c>
      <c r="F59" s="13">
        <f>E59*'Nädal_37_4.-9.klass'!F59/'Nädal_37_4.-9.klass'!E59</f>
        <v>37.827500000000001</v>
      </c>
      <c r="G59" s="13">
        <f>E59*'Nädal_37_4.-9.klass'!G59/'Nädal_37_4.-9.klass'!E59</f>
        <v>7.9924999999999988</v>
      </c>
      <c r="H59" s="13">
        <f>E59*'Nädal_37_4.-9.klass'!H59/'Nädal_37_4.-9.klass'!E59</f>
        <v>0.32750000000000001</v>
      </c>
      <c r="I59" s="13">
        <f>E59*'Nädal_37_4.-9.klass'!I59/'Nädal_37_4.-9.klass'!E59</f>
        <v>1.1325000000000001</v>
      </c>
    </row>
    <row r="60" spans="1:23" ht="19" customHeight="1">
      <c r="A60" s="103"/>
      <c r="B60" s="10" t="str">
        <f>'Nädal_37_4.-9.klass'!B60</f>
        <v>Kuskuss, aurutatud (G)</v>
      </c>
      <c r="C60" s="65"/>
      <c r="D60" s="218" t="str">
        <f>'Nädal_37_4.-9.klass'!D60</f>
        <v xml:space="preserve">Kuskuss, vesi, söögisöögisool </v>
      </c>
      <c r="E60" s="19">
        <v>50</v>
      </c>
      <c r="F60" s="13">
        <f>E60*'Nädal_37_4.-9.klass'!F60/'Nädal_37_4.-9.klass'!E60</f>
        <v>64.076499999999982</v>
      </c>
      <c r="G60" s="13">
        <f>E60*'Nädal_37_4.-9.klass'!G60/'Nädal_37_4.-9.klass'!E60</f>
        <v>13.579499999999998</v>
      </c>
      <c r="H60" s="13">
        <f>E60*'Nädal_37_4.-9.klass'!H60/'Nädal_37_4.-9.klass'!E60</f>
        <v>0.34449999999999997</v>
      </c>
      <c r="I60" s="13">
        <f>E60*'Nädal_37_4.-9.klass'!I60/'Nädal_37_4.-9.klass'!E60</f>
        <v>1.9679999999999997</v>
      </c>
    </row>
    <row r="61" spans="1:23" ht="17.5">
      <c r="A61" s="103"/>
      <c r="B61" s="10" t="str">
        <f>'Nädal_37_4.-9.klass'!B61</f>
        <v>Brokoli, aurutatud</v>
      </c>
      <c r="C61" s="65"/>
      <c r="D61" s="218"/>
      <c r="E61" s="19">
        <v>80</v>
      </c>
      <c r="F61" s="13">
        <f>E61*'Nädal_37_4.-9.klass'!F61/'Nädal_37_4.-9.klass'!E61</f>
        <v>31.568000000000001</v>
      </c>
      <c r="G61" s="13">
        <f>E61*'Nädal_37_4.-9.klass'!G61/'Nädal_37_4.-9.klass'!E61</f>
        <v>4.88</v>
      </c>
      <c r="H61" s="13">
        <f>E61*'Nädal_37_4.-9.klass'!H61/'Nädal_37_4.-9.klass'!E61</f>
        <v>0.4</v>
      </c>
      <c r="I61" s="13">
        <f>E61*'Nädal_37_4.-9.klass'!I61/'Nädal_37_4.-9.klass'!E61</f>
        <v>3.28</v>
      </c>
      <c r="K61" s="46"/>
      <c r="L61" s="47"/>
      <c r="M61" s="47"/>
      <c r="N61" s="47"/>
      <c r="O61" s="47"/>
      <c r="P61" s="47"/>
    </row>
    <row r="62" spans="1:23" ht="19" customHeight="1">
      <c r="A62" s="103"/>
      <c r="B62" s="10" t="str">
        <f>'Nädal_37_4.-9.klass'!B62</f>
        <v>Külm hapukoorekaste murulauguga (L)</v>
      </c>
      <c r="C62" s="65"/>
      <c r="D62" s="218" t="str">
        <f>'Nädal_37_4.-9.klass'!D62</f>
        <v>Hapukoor R 10%, sidrunimahl, suhkur, murulauk</v>
      </c>
      <c r="E62" s="19">
        <v>50</v>
      </c>
      <c r="F62" s="13">
        <f>E62*'Nädal_37_4.-9.klass'!F62/'Nädal_37_4.-9.klass'!E62</f>
        <v>56.623000000000005</v>
      </c>
      <c r="G62" s="13">
        <f>E62*'Nädal_37_4.-9.klass'!G62/'Nädal_37_4.-9.klass'!E62</f>
        <v>2.4849999999999999</v>
      </c>
      <c r="H62" s="13">
        <f>E62*'Nädal_37_4.-9.klass'!H62/'Nädal_37_4.-9.klass'!E62</f>
        <v>4.5599999999999996</v>
      </c>
      <c r="I62" s="13">
        <f>E62*'Nädal_37_4.-9.klass'!I62/'Nädal_37_4.-9.klass'!E62</f>
        <v>1.4379999999999997</v>
      </c>
      <c r="K62" s="46"/>
      <c r="L62" s="47"/>
      <c r="M62" s="47"/>
      <c r="N62" s="47"/>
      <c r="O62" s="47"/>
      <c r="P62" s="47"/>
    </row>
    <row r="63" spans="1:23" ht="19" customHeight="1">
      <c r="A63" s="215"/>
      <c r="B63" s="10" t="str">
        <f>'Nädal_37_4.-9.klass'!B63</f>
        <v>Mahla-õlikaste</v>
      </c>
      <c r="C63" s="65"/>
      <c r="D63" s="218" t="str">
        <f>'Nädal_37_4.-9.klass'!D63</f>
        <v>Õunamahl 100% naturaalne, õunaäädikas, sinepipulber, söögisool, petersell, toiduõli</v>
      </c>
      <c r="E63" s="19">
        <v>5</v>
      </c>
      <c r="F63" s="13">
        <f>E63*'Nädal_37_4.-9.klass'!F63/'Nädal_37_4.-9.klass'!E63</f>
        <v>32.189399999999999</v>
      </c>
      <c r="G63" s="13">
        <f>E63*'Nädal_37_4.-9.klass'!G63/'Nädal_37_4.-9.klass'!E63</f>
        <v>9.7050000000000011E-2</v>
      </c>
      <c r="H63" s="13">
        <f>E63*'Nädal_37_4.-9.klass'!H63/'Nädal_37_4.-9.klass'!E63</f>
        <v>3.5305500000000003</v>
      </c>
      <c r="I63" s="13">
        <f>E63*'Nädal_37_4.-9.klass'!I63/'Nädal_37_4.-9.klass'!E63</f>
        <v>1.3550000000000001E-2</v>
      </c>
    </row>
    <row r="64" spans="1:23" ht="19" customHeight="1">
      <c r="A64" s="215"/>
      <c r="B64" s="10" t="str">
        <f>'Nädal_37_4.-9.klass'!B64</f>
        <v>Porgandi-mangosalat (mahe porgand)</v>
      </c>
      <c r="C64" s="65"/>
      <c r="D64" s="218" t="str">
        <f>'Nädal_37_4.-9.klass'!D64</f>
        <v>Porgand, mango, toiduõli</v>
      </c>
      <c r="E64" s="19">
        <v>100</v>
      </c>
      <c r="F64" s="13">
        <f>E64*'Nädal_37_4.-9.klass'!F64/'Nädal_37_4.-9.klass'!E64</f>
        <v>46.485999999999997</v>
      </c>
      <c r="G64" s="13">
        <f>E64*'Nädal_37_4.-9.klass'!G64/'Nädal_37_4.-9.klass'!E64</f>
        <v>9.5350000000000001</v>
      </c>
      <c r="H64" s="13">
        <f>E64*'Nädal_37_4.-9.klass'!H64/'Nädal_37_4.-9.klass'!E64</f>
        <v>1.248</v>
      </c>
      <c r="I64" s="13">
        <f>E64*'Nädal_37_4.-9.klass'!I64/'Nädal_37_4.-9.klass'!E64</f>
        <v>0.59399999999999997</v>
      </c>
    </row>
    <row r="65" spans="1:9" ht="19" customHeight="1">
      <c r="A65" s="215"/>
      <c r="B65" s="10" t="str">
        <f>'Nädal_37_4.-9.klass'!B65</f>
        <v>Hiina kapsas, tomat, mais</v>
      </c>
      <c r="C65" s="65"/>
      <c r="D65" s="218"/>
      <c r="E65" s="19">
        <v>90</v>
      </c>
      <c r="F65" s="13">
        <f>E65*'Nädal_37_4.-9.klass'!F65/'Nädal_37_4.-9.klass'!E65</f>
        <v>36.173999999999999</v>
      </c>
      <c r="G65" s="13">
        <f>E65*'Nädal_37_4.-9.klass'!G65/'Nädal_37_4.-9.klass'!E65</f>
        <v>7.455000000000001</v>
      </c>
      <c r="H65" s="13">
        <f>E65*'Nädal_37_4.-9.klass'!H65/'Nädal_37_4.-9.klass'!E65</f>
        <v>0.57000000000000006</v>
      </c>
      <c r="I65" s="13">
        <f>E65*'Nädal_37_4.-9.klass'!I65/'Nädal_37_4.-9.klass'!E65</f>
        <v>1.53</v>
      </c>
    </row>
    <row r="66" spans="1:9" ht="19" customHeight="1">
      <c r="A66" s="215"/>
      <c r="B66" s="10" t="str">
        <f>'Nädal_37_4.-9.klass'!B66</f>
        <v>Seemnesegu (mahe)</v>
      </c>
      <c r="C66" s="65"/>
      <c r="D66" s="218" t="str">
        <f>'Nädal_37_4.-9.klass'!D66</f>
        <v>Kõrvitsaseemned, päevalilleseemned, seesamiseemned</v>
      </c>
      <c r="E66" s="19">
        <v>10</v>
      </c>
      <c r="F66" s="13">
        <f>E66*'Nädal_37_4.-9.klass'!F66/'Nädal_37_4.-9.klass'!E66</f>
        <v>60.8767</v>
      </c>
      <c r="G66" s="13">
        <f>E66*'Nädal_37_4.-9.klass'!G66/'Nädal_37_4.-9.klass'!E66</f>
        <v>1.28</v>
      </c>
      <c r="H66" s="13">
        <f>E66*'Nädal_37_4.-9.klass'!H66/'Nädal_37_4.-9.klass'!E66</f>
        <v>5.1566999999999998</v>
      </c>
      <c r="I66" s="13">
        <f>E66*'Nädal_37_4.-9.klass'!I66/'Nädal_37_4.-9.klass'!E66</f>
        <v>2.8232999999999993</v>
      </c>
    </row>
    <row r="67" spans="1:9" ht="19" customHeight="1">
      <c r="A67" s="215" t="s">
        <v>20</v>
      </c>
      <c r="B67" s="10" t="str">
        <f>'Nädal_37_4.-9.klass'!B67</f>
        <v>Piimatooted (piim, keefir R 2,5% ) (L)</v>
      </c>
      <c r="C67" s="65"/>
      <c r="D67" s="218"/>
      <c r="E67" s="19">
        <v>25</v>
      </c>
      <c r="F67" s="13">
        <f>E67*'Nädal_37_4.-9.klass'!F67/'Nädal_37_4.-9.klass'!E67</f>
        <v>14.0975</v>
      </c>
      <c r="G67" s="13">
        <f>E67*'Nädal_37_4.-9.klass'!G67/'Nädal_37_4.-9.klass'!E67</f>
        <v>1.21875</v>
      </c>
      <c r="H67" s="13">
        <f>E67*'Nädal_37_4.-9.klass'!H67/'Nädal_37_4.-9.klass'!E67</f>
        <v>0.64249999999999996</v>
      </c>
      <c r="I67" s="13">
        <f>E67*'Nädal_37_4.-9.klass'!I67/'Nädal_37_4.-9.klass'!E67</f>
        <v>0.86</v>
      </c>
    </row>
    <row r="68" spans="1:9" ht="19" customHeight="1">
      <c r="A68" s="215"/>
      <c r="B68" s="10" t="str">
        <f>'Nädal_37_4.-9.klass'!B68</f>
        <v>Mahl (erinevad maitsed)</v>
      </c>
      <c r="C68" s="65"/>
      <c r="D68" s="218" t="str">
        <f>'Nädal_37_4.-9.klass'!D68</f>
        <v>Rõngu suhkruvaba mahlakonsentraat 100% naturaalne, vesi</v>
      </c>
      <c r="E68" s="19">
        <v>25</v>
      </c>
      <c r="F68" s="13">
        <f>E68*'Nädal_37_4.-9.klass'!F68/'Nädal_37_4.-9.klass'!E68</f>
        <v>12.132200000000001</v>
      </c>
      <c r="G68" s="13">
        <f>E68*'Nädal_37_4.-9.klass'!G68/'Nädal_37_4.-9.klass'!E68</f>
        <v>2.9455</v>
      </c>
      <c r="H68" s="13">
        <f>E68*'Nädal_37_4.-9.klass'!H68/'Nädal_37_4.-9.klass'!E68</f>
        <v>1.2500000000000001E-2</v>
      </c>
      <c r="I68" s="13">
        <f>E68*'Nädal_37_4.-9.klass'!I68/'Nädal_37_4.-9.klass'!E68</f>
        <v>9.0749999999999997E-2</v>
      </c>
    </row>
    <row r="69" spans="1:9" ht="19" customHeight="1">
      <c r="A69" s="215"/>
      <c r="B69" s="10" t="str">
        <f>'Nädal_37_4.-9.klass'!B69</f>
        <v>Joogijogurt R 1,5%, maitsestatud (L)</v>
      </c>
      <c r="C69" s="65"/>
      <c r="D69" s="218" t="str">
        <f>'Nädal_37_4.-9.klass'!D69</f>
        <v>Maitsestamata jogurt R 2,5-3%, naturaalne marjapüree</v>
      </c>
      <c r="E69" s="19">
        <v>25</v>
      </c>
      <c r="F69" s="13">
        <f>E69*'Nädal_37_4.-9.klass'!F69/'Nädal_37_4.-9.klass'!E69</f>
        <v>18.686499999999999</v>
      </c>
      <c r="G69" s="13">
        <f>E69*'Nädal_37_4.-9.klass'!G69/'Nädal_37_4.-9.klass'!E69</f>
        <v>3.0307499999999998</v>
      </c>
      <c r="H69" s="13">
        <f>E69*'Nädal_37_4.-9.klass'!H69/'Nädal_37_4.-9.klass'!E69</f>
        <v>0.375</v>
      </c>
      <c r="I69" s="13">
        <f>E69*'Nädal_37_4.-9.klass'!I69/'Nädal_37_4.-9.klass'!E69</f>
        <v>0.8</v>
      </c>
    </row>
    <row r="70" spans="1:9" ht="19" customHeight="1">
      <c r="A70" s="102"/>
      <c r="B70" s="10" t="str">
        <f>'Nädal_37_4.-9.klass'!B70</f>
        <v>Tee, suhkruta</v>
      </c>
      <c r="C70" s="65"/>
      <c r="D70" s="218" t="str">
        <f>'Nädal_37_4.-9.klass'!D70</f>
        <v>Teepuru, vesi</v>
      </c>
      <c r="E70" s="19">
        <v>50</v>
      </c>
      <c r="F70" s="13">
        <f>E70*'Nädal_37_4.-9.klass'!F70/'Nädal_37_4.-9.klass'!E70</f>
        <v>0.2</v>
      </c>
      <c r="G70" s="13">
        <f>E70*'Nädal_37_4.-9.klass'!G70/'Nädal_37_4.-9.klass'!E70</f>
        <v>0</v>
      </c>
      <c r="H70" s="13">
        <f>E70*'Nädal_37_4.-9.klass'!H70/'Nädal_37_4.-9.klass'!E70</f>
        <v>0</v>
      </c>
      <c r="I70" s="13">
        <f>E70*'Nädal_37_4.-9.klass'!I70/'Nädal_37_4.-9.klass'!E70</f>
        <v>0.05</v>
      </c>
    </row>
    <row r="71" spans="1:9" ht="19" customHeight="1">
      <c r="A71" s="102"/>
      <c r="B71" s="10" t="str">
        <f>'Nädal_37_4.-9.klass'!B71</f>
        <v>Rukkileiva (3 sorti) - ja sepikutoodete valik  (G)</v>
      </c>
      <c r="C71" s="65"/>
      <c r="D71" s="218"/>
      <c r="E71" s="19">
        <v>30</v>
      </c>
      <c r="F71" s="13">
        <f>E71*'Nädal_37_4.-9.klass'!F71/'Nädal_37_4.-9.klass'!E71</f>
        <v>73.86</v>
      </c>
      <c r="G71" s="13">
        <f>E71*'Nädal_37_4.-9.klass'!G71/'Nädal_37_4.-9.klass'!E71</f>
        <v>15.69</v>
      </c>
      <c r="H71" s="13">
        <f>E71*'Nädal_37_4.-9.klass'!H71/'Nädal_37_4.-9.klass'!E71</f>
        <v>0.6</v>
      </c>
      <c r="I71" s="13">
        <f>E71*'Nädal_37_4.-9.klass'!I71/'Nädal_37_4.-9.klass'!E71</f>
        <v>2.145</v>
      </c>
    </row>
    <row r="72" spans="1:9" ht="19" customHeight="1">
      <c r="A72" s="102"/>
      <c r="B72" s="10" t="str">
        <f>'Nädal_37_4.-9.klass'!B72</f>
        <v>Õun (mahe)</v>
      </c>
      <c r="C72" s="65"/>
      <c r="D72" s="218"/>
      <c r="E72" s="19">
        <v>50</v>
      </c>
      <c r="F72" s="13">
        <f>E72*'Nädal_37_4.-9.klass'!F72/'Nädal_37_4.-9.klass'!E72</f>
        <v>24.038</v>
      </c>
      <c r="G72" s="13">
        <f>E72*'Nädal_37_4.-9.klass'!G72/'Nädal_37_4.-9.klass'!E72</f>
        <v>6.74</v>
      </c>
      <c r="H72" s="13">
        <f>E72*'Nädal_37_4.-9.klass'!H72/'Nädal_37_4.-9.klass'!E72</f>
        <v>0</v>
      </c>
      <c r="I72" s="13">
        <f>E72*'Nädal_37_4.-9.klass'!I72/'Nädal_37_4.-9.klass'!E72</f>
        <v>0</v>
      </c>
    </row>
    <row r="73" spans="1:9" ht="19" customHeight="1">
      <c r="A73" s="215"/>
      <c r="B73" s="71" t="s">
        <v>11</v>
      </c>
      <c r="C73" s="65"/>
      <c r="D73" s="12"/>
      <c r="E73" s="57"/>
      <c r="F73" s="92">
        <f>SUM(F57:F72)</f>
        <v>613.0883</v>
      </c>
      <c r="G73" s="92">
        <f t="shared" ref="G73:I73" si="1">SUM(G57:G72)</f>
        <v>84.479550000000003</v>
      </c>
      <c r="H73" s="92">
        <f t="shared" si="1"/>
        <v>21.80725</v>
      </c>
      <c r="I73" s="92">
        <f t="shared" si="1"/>
        <v>27.1021</v>
      </c>
    </row>
    <row r="74" spans="1:9" ht="50.15" customHeight="1">
      <c r="A74" s="5" t="s">
        <v>15</v>
      </c>
      <c r="B74" s="6" t="s">
        <v>2</v>
      </c>
      <c r="C74" s="7" t="s">
        <v>242</v>
      </c>
      <c r="D74" s="5" t="s">
        <v>4</v>
      </c>
      <c r="E74" s="7" t="s">
        <v>5</v>
      </c>
      <c r="F74" s="7" t="s">
        <v>6</v>
      </c>
      <c r="G74" s="7" t="s">
        <v>7</v>
      </c>
      <c r="H74" s="7" t="s">
        <v>8</v>
      </c>
      <c r="I74" s="7" t="s">
        <v>9</v>
      </c>
    </row>
    <row r="75" spans="1:9" ht="75" customHeight="1">
      <c r="A75" s="100"/>
      <c r="B75" s="10" t="str">
        <f>'Nädal_37_4.-9.klass'!B75</f>
        <v>Tomatine kalkuni-pastavorm ürtidega (G, L)</v>
      </c>
      <c r="C75" s="11" t="e" vm="12">
        <f>'Nädal_37_4.-9.klass'!C75</f>
        <v>#VALUE!</v>
      </c>
      <c r="D75" s="218" t="str">
        <f>'Nädal_37_4.-9.klass'!D75</f>
        <v>Kalkuniliha, makaronid täisteranisujahust, porgand, pastinaak, mugulsibul, must pipar, toiduõli, vesi, söögisöögisool, tomatipüree, juust, R 15%, petersell</v>
      </c>
      <c r="E75" s="13">
        <v>100</v>
      </c>
      <c r="F75" s="13">
        <f>E75*'Nädal_37_4.-9.klass'!F75/'Nädal_37_4.-9.klass'!E75</f>
        <v>121</v>
      </c>
      <c r="G75" s="13">
        <f>E75*'Nädal_37_4.-9.klass'!G75/'Nädal_37_4.-9.klass'!E75</f>
        <v>10.7</v>
      </c>
      <c r="H75" s="13">
        <f>E75*'Nädal_37_4.-9.klass'!H75/'Nädal_37_4.-9.klass'!E75</f>
        <v>4.66</v>
      </c>
      <c r="I75" s="13">
        <f>E75*'Nädal_37_4.-9.klass'!I75/'Nädal_37_4.-9.klass'!E75</f>
        <v>7.88</v>
      </c>
    </row>
    <row r="76" spans="1:9" ht="75" customHeight="1">
      <c r="A76" s="98" t="s">
        <v>10</v>
      </c>
      <c r="B76" s="10" t="str">
        <f>'Nädal_37_4.-9.klass'!B76</f>
        <v>Tomatine baklažaani-pastavorm (mahe) (G, L)</v>
      </c>
      <c r="C76" s="11" t="e" vm="11">
        <f>'Nädal_37_4.-9.klass'!C76</f>
        <v>#VALUE!</v>
      </c>
      <c r="D76" s="218" t="str">
        <f>'Nädal_37_4.-9.klass'!D76</f>
        <v>Makaronid täisteranisujahust, porgand, pastinaak, mugulsibul, must pipar, purustatud või jahvatatud, toiduõli, vesi, söögisöögisool, tomatipüree, juust, R 15%, petersell, baklažaan</v>
      </c>
      <c r="E76" s="15">
        <v>100</v>
      </c>
      <c r="F76" s="13">
        <f>E76*'Nädal_37_4.-9.klass'!F76/'Nädal_37_4.-9.klass'!E76</f>
        <v>104</v>
      </c>
      <c r="G76" s="13">
        <f>E76*'Nädal_37_4.-9.klass'!G76/'Nädal_37_4.-9.klass'!E76</f>
        <v>11.3</v>
      </c>
      <c r="H76" s="13">
        <f>E76*'Nädal_37_4.-9.klass'!H76/'Nädal_37_4.-9.klass'!E76</f>
        <v>4.26</v>
      </c>
      <c r="I76" s="13">
        <f>E76*'Nädal_37_4.-9.klass'!I76/'Nädal_37_4.-9.klass'!E76</f>
        <v>3.47</v>
      </c>
    </row>
    <row r="77" spans="1:9" ht="17.5">
      <c r="A77" s="286"/>
      <c r="B77" s="10" t="str">
        <f>'Nädal_37_4.-9.klass'!B77</f>
        <v>Hapukapsas, hautatud</v>
      </c>
      <c r="C77" s="67"/>
      <c r="D77" s="218"/>
      <c r="E77" s="19">
        <v>80</v>
      </c>
      <c r="F77" s="13">
        <f>E77*'Nädal_37_4.-9.klass'!F77/'Nädal_37_4.-9.klass'!E77</f>
        <v>77.34335999999999</v>
      </c>
      <c r="G77" s="13">
        <f>E77*'Nädal_37_4.-9.klass'!G77/'Nädal_37_4.-9.klass'!E77</f>
        <v>5.4896000000000003</v>
      </c>
      <c r="H77" s="13">
        <f>E77*'Nädal_37_4.-9.klass'!H77/'Nädal_37_4.-9.klass'!E77</f>
        <v>6.16</v>
      </c>
      <c r="I77" s="13">
        <f>E77*'Nädal_37_4.-9.klass'!I77/'Nädal_37_4.-9.klass'!E77</f>
        <v>0.72</v>
      </c>
    </row>
    <row r="78" spans="1:9" ht="17.5">
      <c r="A78" s="286"/>
      <c r="B78" s="10" t="str">
        <f>'Nädal_37_4.-9.klass'!B78</f>
        <v>Külm jogurti-küüslaugukaste (L)</v>
      </c>
      <c r="C78" s="68"/>
      <c r="D78" s="218" t="str">
        <f>'Nädal_37_4.-9.klass'!D78</f>
        <v>Maitsestamata jogurt R 5%, sidrunimahl, suhkur, küüslauk</v>
      </c>
      <c r="E78" s="19">
        <v>50</v>
      </c>
      <c r="F78" s="13">
        <f>E78*'Nädal_37_4.-9.klass'!F78/'Nädal_37_4.-9.klass'!E78</f>
        <v>41.657499999999999</v>
      </c>
      <c r="G78" s="13">
        <f>E78*'Nädal_37_4.-9.klass'!G78/'Nädal_37_4.-9.klass'!E78</f>
        <v>2.9704999999999999</v>
      </c>
      <c r="H78" s="13">
        <f>E78*'Nädal_37_4.-9.klass'!H78/'Nädal_37_4.-9.klass'!E78</f>
        <v>2.4009999999999998</v>
      </c>
      <c r="I78" s="13">
        <f>E78*'Nädal_37_4.-9.klass'!I78/'Nädal_37_4.-9.klass'!E78</f>
        <v>2.0710000000000002</v>
      </c>
    </row>
    <row r="79" spans="1:9" ht="19" customHeight="1">
      <c r="A79" s="100"/>
      <c r="B79" s="10" t="str">
        <f>'Nädal_37_4.-9.klass'!B79</f>
        <v>Mahla-õlikaste</v>
      </c>
      <c r="C79" s="68"/>
      <c r="D79" s="218" t="str">
        <f>'Nädal_37_4.-9.klass'!D79</f>
        <v>Õunamahl 100% naturaalne, õunaäädikas, sinepipulber, söögisool, petersell, värske, toiduõli</v>
      </c>
      <c r="E79" s="19">
        <v>5</v>
      </c>
      <c r="F79" s="13">
        <f>E79*'Nädal_37_4.-9.klass'!F79/'Nädal_37_4.-9.klass'!E79</f>
        <v>32.189399999999999</v>
      </c>
      <c r="G79" s="13">
        <f>E79*'Nädal_37_4.-9.klass'!G79/'Nädal_37_4.-9.klass'!E79</f>
        <v>9.7050000000000011E-2</v>
      </c>
      <c r="H79" s="13">
        <f>E79*'Nädal_37_4.-9.klass'!H79/'Nädal_37_4.-9.klass'!E79</f>
        <v>3.5305500000000003</v>
      </c>
      <c r="I79" s="13">
        <f>E79*'Nädal_37_4.-9.klass'!I79/'Nädal_37_4.-9.klass'!E79</f>
        <v>1.3550000000000001E-2</v>
      </c>
    </row>
    <row r="80" spans="1:9" ht="19" customHeight="1">
      <c r="A80" s="100"/>
      <c r="B80" s="10" t="str">
        <f>'Nädal_37_4.-9.klass'!B80</f>
        <v>Hiina kapsa salat pirni ja Kreeka pähklitega</v>
      </c>
      <c r="C80" s="68"/>
      <c r="D80" s="218" t="str">
        <f>'Nädal_37_4.-9.klass'!D80</f>
        <v>Hiina kapsas, pirn, Kreeka pähkel, toiduõli</v>
      </c>
      <c r="E80" s="19">
        <v>100</v>
      </c>
      <c r="F80" s="13">
        <f>E80*'Nädal_37_4.-9.klass'!F80/'Nädal_37_4.-9.klass'!E80</f>
        <v>89.811000000000007</v>
      </c>
      <c r="G80" s="13">
        <f>E80*'Nädal_37_4.-9.klass'!G80/'Nädal_37_4.-9.klass'!E80</f>
        <v>6.2420000000000009</v>
      </c>
      <c r="H80" s="13">
        <f>E80*'Nädal_37_4.-9.klass'!H80/'Nädal_37_4.-9.klass'!E80</f>
        <v>7.0060000000000002</v>
      </c>
      <c r="I80" s="13">
        <f>E80*'Nädal_37_4.-9.klass'!I80/'Nädal_37_4.-9.klass'!E80</f>
        <v>1.673</v>
      </c>
    </row>
    <row r="81" spans="1:13" ht="19" customHeight="1">
      <c r="A81" s="98"/>
      <c r="B81" s="10" t="str">
        <f>'Nädal_37_4.-9.klass'!B81</f>
        <v>Peet, porgand (mahe), valge redis</v>
      </c>
      <c r="C81" s="68"/>
      <c r="D81" s="218"/>
      <c r="E81" s="19">
        <v>90</v>
      </c>
      <c r="F81" s="13">
        <f>E81*'Nädal_37_4.-9.klass'!F81/'Nädal_37_4.-9.klass'!E81</f>
        <v>27.630000000000003</v>
      </c>
      <c r="G81" s="13">
        <f>E81*'Nädal_37_4.-9.klass'!G81/'Nädal_37_4.-9.klass'!E81</f>
        <v>6.7200000000000006</v>
      </c>
      <c r="H81" s="13">
        <f>E81*'Nädal_37_4.-9.klass'!H81/'Nädal_37_4.-9.klass'!E81</f>
        <v>0.15000000000000002</v>
      </c>
      <c r="I81" s="13">
        <f>E81*'Nädal_37_4.-9.klass'!I81/'Nädal_37_4.-9.klass'!E81</f>
        <v>0.90000000000000013</v>
      </c>
      <c r="J81" s="24"/>
      <c r="K81" s="24"/>
      <c r="L81" s="24"/>
      <c r="M81" s="24"/>
    </row>
    <row r="82" spans="1:13" ht="19" customHeight="1">
      <c r="A82" s="98"/>
      <c r="B82" s="10" t="str">
        <f>'Nädal_37_4.-9.klass'!B82</f>
        <v>Seemnesegu (mahe)</v>
      </c>
      <c r="C82" s="68"/>
      <c r="D82" s="218" t="str">
        <f>'Nädal_37_4.-9.klass'!D82</f>
        <v>Kõrvitsaseemned, päevalilleseemned, seesamiseemned</v>
      </c>
      <c r="E82" s="19">
        <v>10</v>
      </c>
      <c r="F82" s="13">
        <f>E82*'Nädal_37_4.-9.klass'!F82/'Nädal_37_4.-9.klass'!E82</f>
        <v>60.8767</v>
      </c>
      <c r="G82" s="13">
        <f>E82*'Nädal_37_4.-9.klass'!G82/'Nädal_37_4.-9.klass'!E82</f>
        <v>1.28</v>
      </c>
      <c r="H82" s="13">
        <f>E82*'Nädal_37_4.-9.klass'!H82/'Nädal_37_4.-9.klass'!E82</f>
        <v>5.1566999999999998</v>
      </c>
      <c r="I82" s="13">
        <f>E82*'Nädal_37_4.-9.klass'!I82/'Nädal_37_4.-9.klass'!E82</f>
        <v>2.8232999999999993</v>
      </c>
    </row>
    <row r="83" spans="1:13" ht="19" customHeight="1">
      <c r="A83" s="98" t="s">
        <v>20</v>
      </c>
      <c r="B83" s="10" t="str">
        <f>'Nädal_37_4.-9.klass'!B83</f>
        <v>Piimatooted (piim, keefir R 2,5% ) (L)</v>
      </c>
      <c r="C83" s="68"/>
      <c r="D83" s="218"/>
      <c r="E83" s="19">
        <v>25</v>
      </c>
      <c r="F83" s="13">
        <f>E83*'Nädal_37_4.-9.klass'!F83/'Nädal_37_4.-9.klass'!E83</f>
        <v>14.0975</v>
      </c>
      <c r="G83" s="13">
        <f>E83*'Nädal_37_4.-9.klass'!G83/'Nädal_37_4.-9.klass'!E83</f>
        <v>1.21875</v>
      </c>
      <c r="H83" s="13">
        <f>E83*'Nädal_37_4.-9.klass'!H83/'Nädal_37_4.-9.klass'!E83</f>
        <v>0.64249999999999996</v>
      </c>
      <c r="I83" s="13">
        <f>E83*'Nädal_37_4.-9.klass'!I83/'Nädal_37_4.-9.klass'!E83</f>
        <v>0.86</v>
      </c>
    </row>
    <row r="84" spans="1:13" ht="19" customHeight="1">
      <c r="A84" s="98"/>
      <c r="B84" s="10" t="str">
        <f>'Nädal_37_4.-9.klass'!B84</f>
        <v>Mahl (erinevad maitsed)</v>
      </c>
      <c r="C84" s="68"/>
      <c r="D84" s="218" t="str">
        <f>'Nädal_37_4.-9.klass'!D84</f>
        <v>Rõngu suhkruvaba mahlakonsentraat 100% naturaalne, vesi</v>
      </c>
      <c r="E84" s="19">
        <v>25</v>
      </c>
      <c r="F84" s="13">
        <f>E84*'Nädal_37_4.-9.klass'!F84/'Nädal_37_4.-9.klass'!E84</f>
        <v>12.132200000000001</v>
      </c>
      <c r="G84" s="13">
        <f>E84*'Nädal_37_4.-9.klass'!G84/'Nädal_37_4.-9.klass'!E84</f>
        <v>2.9455</v>
      </c>
      <c r="H84" s="13">
        <f>E84*'Nädal_37_4.-9.klass'!H84/'Nädal_37_4.-9.klass'!E84</f>
        <v>1.2500000000000001E-2</v>
      </c>
      <c r="I84" s="13">
        <f>E84*'Nädal_37_4.-9.klass'!I84/'Nädal_37_4.-9.klass'!E84</f>
        <v>9.0749999999999997E-2</v>
      </c>
    </row>
    <row r="85" spans="1:13" ht="19" customHeight="1">
      <c r="A85" s="98"/>
      <c r="B85" s="10" t="str">
        <f>'Nädal_37_4.-9.klass'!B85</f>
        <v>Joogijogurt R 1,5%, maitsestatud (L)</v>
      </c>
      <c r="C85" s="68"/>
      <c r="D85" s="218" t="str">
        <f>'Nädal_37_4.-9.klass'!D85</f>
        <v>Maitsestamata jogurt R 2,5-3%, naturaalne marjapüree</v>
      </c>
      <c r="E85" s="19">
        <v>25</v>
      </c>
      <c r="F85" s="13">
        <f>E85*'Nädal_37_4.-9.klass'!F85/'Nädal_37_4.-9.klass'!E85</f>
        <v>18.686499999999999</v>
      </c>
      <c r="G85" s="13">
        <f>E85*'Nädal_37_4.-9.klass'!G85/'Nädal_37_4.-9.klass'!E85</f>
        <v>3.0307499999999998</v>
      </c>
      <c r="H85" s="13">
        <f>E85*'Nädal_37_4.-9.klass'!H85/'Nädal_37_4.-9.klass'!E85</f>
        <v>0.375</v>
      </c>
      <c r="I85" s="13">
        <f>E85*'Nädal_37_4.-9.klass'!I85/'Nädal_37_4.-9.klass'!E85</f>
        <v>0.8</v>
      </c>
    </row>
    <row r="86" spans="1:13" ht="19" customHeight="1">
      <c r="A86" s="98"/>
      <c r="B86" s="10" t="str">
        <f>'Nädal_37_4.-9.klass'!B86</f>
        <v>Tee, suhkruta</v>
      </c>
      <c r="C86" s="68"/>
      <c r="D86" s="218" t="str">
        <f>'Nädal_37_4.-9.klass'!D86</f>
        <v>Teepuru, vesi</v>
      </c>
      <c r="E86" s="19">
        <v>50</v>
      </c>
      <c r="F86" s="13">
        <f>E86*'Nädal_37_4.-9.klass'!F86/'Nädal_37_4.-9.klass'!E86</f>
        <v>0.2</v>
      </c>
      <c r="G86" s="13">
        <f>E86*'Nädal_37_4.-9.klass'!G86/'Nädal_37_4.-9.klass'!E86</f>
        <v>0</v>
      </c>
      <c r="H86" s="13">
        <f>E86*'Nädal_37_4.-9.klass'!H86/'Nädal_37_4.-9.klass'!E86</f>
        <v>0</v>
      </c>
      <c r="I86" s="13">
        <f>E86*'Nädal_37_4.-9.klass'!I86/'Nädal_37_4.-9.klass'!E86</f>
        <v>0.05</v>
      </c>
    </row>
    <row r="87" spans="1:13" ht="19" customHeight="1">
      <c r="A87" s="98"/>
      <c r="B87" s="10" t="str">
        <f>'Nädal_37_4.-9.klass'!B87</f>
        <v>Rukkileiva (3 sorti) - ja sepikutoodete valik  (G)</v>
      </c>
      <c r="C87" s="68"/>
      <c r="D87" s="218"/>
      <c r="E87" s="19">
        <v>30</v>
      </c>
      <c r="F87" s="13">
        <f>E87*'Nädal_37_4.-9.klass'!F87/'Nädal_37_4.-9.klass'!E87</f>
        <v>73.86</v>
      </c>
      <c r="G87" s="13">
        <f>E87*'Nädal_37_4.-9.klass'!G87/'Nädal_37_4.-9.klass'!E87</f>
        <v>15.69</v>
      </c>
      <c r="H87" s="13">
        <f>E87*'Nädal_37_4.-9.klass'!H87/'Nädal_37_4.-9.klass'!E87</f>
        <v>0.6</v>
      </c>
      <c r="I87" s="13">
        <f>E87*'Nädal_37_4.-9.klass'!I87/'Nädal_37_4.-9.klass'!E87</f>
        <v>2.145</v>
      </c>
    </row>
    <row r="88" spans="1:13" ht="19" customHeight="1">
      <c r="A88" s="101"/>
      <c r="B88" s="10" t="str">
        <f>'Nädal_37_4.-9.klass'!B88</f>
        <v>Ploom</v>
      </c>
      <c r="C88" s="68"/>
      <c r="D88" s="218"/>
      <c r="E88" s="19">
        <v>50</v>
      </c>
      <c r="F88" s="13">
        <f>E88*'Nädal_37_4.-9.klass'!F88/'Nädal_37_4.-9.klass'!E88</f>
        <v>22.841999999999999</v>
      </c>
      <c r="G88" s="13">
        <f>E88*'Nädal_37_4.-9.klass'!G88/'Nädal_37_4.-9.klass'!E88</f>
        <v>5.88</v>
      </c>
      <c r="H88" s="13">
        <f>E88*'Nädal_37_4.-9.klass'!H88/'Nädal_37_4.-9.klass'!E88</f>
        <v>0.15</v>
      </c>
      <c r="I88" s="13">
        <f>E88*'Nädal_37_4.-9.klass'!I88/'Nädal_37_4.-9.klass'!E88</f>
        <v>0.25</v>
      </c>
    </row>
    <row r="89" spans="1:13" ht="19" customHeight="1">
      <c r="A89" s="288"/>
      <c r="B89" s="71" t="s">
        <v>11</v>
      </c>
      <c r="C89" s="72"/>
      <c r="D89" s="58"/>
      <c r="E89" s="61"/>
      <c r="F89" s="73">
        <f>SUM(F75:F88)</f>
        <v>696.32616000000007</v>
      </c>
      <c r="G89" s="73">
        <f>SUM(G75:G88)</f>
        <v>73.564149999999998</v>
      </c>
      <c r="H89" s="73">
        <f>SUM(H75:H88)</f>
        <v>35.10425</v>
      </c>
      <c r="I89" s="73">
        <f>SUM(I75:I88)</f>
        <v>23.746600000000001</v>
      </c>
    </row>
    <row r="90" spans="1:13" ht="19" customHeight="1">
      <c r="A90" s="312" t="s">
        <v>16</v>
      </c>
      <c r="B90" s="305"/>
      <c r="C90" s="305"/>
      <c r="D90" s="305"/>
      <c r="E90" s="305"/>
      <c r="F90" s="74">
        <f>AVERAGE(F24,F42,F55,F73,F89)</f>
        <v>614.19761200000005</v>
      </c>
      <c r="G90" s="74">
        <f t="shared" ref="G90:I90" si="2">AVERAGE(G24,G42,G55,G73,G89)</f>
        <v>82.946179999999998</v>
      </c>
      <c r="H90" s="74">
        <f t="shared" si="2"/>
        <v>23.984179999999999</v>
      </c>
      <c r="I90" s="74">
        <f t="shared" si="2"/>
        <v>21.760910000000003</v>
      </c>
    </row>
    <row r="91" spans="1:13" ht="19" customHeight="1">
      <c r="A91" s="235"/>
      <c r="B91" s="236"/>
      <c r="C91" s="236"/>
      <c r="D91" s="305" t="s">
        <v>249</v>
      </c>
      <c r="E91" s="306"/>
      <c r="F91" s="238"/>
      <c r="G91" s="238">
        <f>(G90*4)/F90*100</f>
        <v>54.019213607753322</v>
      </c>
      <c r="H91" s="238">
        <f>(H90*9)/F90*100</f>
        <v>35.144653086016881</v>
      </c>
      <c r="I91" s="238">
        <f>(I90*4)/F90*100</f>
        <v>14.171927454514426</v>
      </c>
    </row>
    <row r="92" spans="1:13" ht="19" customHeight="1">
      <c r="A92" s="235"/>
      <c r="B92" s="236"/>
      <c r="C92" s="236"/>
      <c r="D92" s="305" t="s">
        <v>241</v>
      </c>
      <c r="E92" s="306"/>
      <c r="F92" s="238" t="s">
        <v>305</v>
      </c>
      <c r="G92" s="238" t="s">
        <v>246</v>
      </c>
      <c r="H92" s="238" t="s">
        <v>247</v>
      </c>
      <c r="I92" s="238" t="s">
        <v>248</v>
      </c>
    </row>
    <row r="93" spans="1:13" ht="19" customHeight="1">
      <c r="A93" s="295" t="s">
        <v>17</v>
      </c>
      <c r="B93" s="295"/>
      <c r="C93" s="295"/>
      <c r="D93" s="295"/>
      <c r="E93" s="295"/>
      <c r="F93" s="295"/>
      <c r="G93" s="295"/>
      <c r="H93" s="295"/>
      <c r="I93" s="295"/>
    </row>
    <row r="94" spans="1:13" ht="19" customHeight="1">
      <c r="A94" s="296" t="s">
        <v>191</v>
      </c>
      <c r="B94" s="297"/>
      <c r="C94" s="297"/>
      <c r="D94" s="297"/>
      <c r="E94" s="297"/>
      <c r="F94" s="297"/>
      <c r="G94" s="297"/>
      <c r="H94" s="297"/>
      <c r="I94" s="298"/>
    </row>
    <row r="95" spans="1:13" ht="19" customHeight="1">
      <c r="A95" s="299" t="s">
        <v>192</v>
      </c>
      <c r="B95" s="300"/>
      <c r="C95" s="300"/>
      <c r="D95" s="300"/>
      <c r="E95" s="300"/>
      <c r="F95" s="300"/>
      <c r="G95" s="300"/>
      <c r="H95" s="300"/>
      <c r="I95" s="301"/>
    </row>
    <row r="96" spans="1:13" ht="19" customHeight="1">
      <c r="A96" s="302" t="s">
        <v>304</v>
      </c>
      <c r="B96" s="303"/>
      <c r="C96" s="303"/>
      <c r="D96" s="303"/>
      <c r="E96" s="303"/>
      <c r="F96" s="303"/>
      <c r="G96" s="303"/>
      <c r="H96" s="303"/>
      <c r="I96" s="304"/>
    </row>
    <row r="97" spans="1:9" ht="19" customHeight="1">
      <c r="A97" s="302" t="s">
        <v>193</v>
      </c>
      <c r="B97" s="303"/>
      <c r="C97" s="303"/>
      <c r="D97" s="303"/>
      <c r="E97" s="303"/>
      <c r="F97" s="303"/>
      <c r="G97" s="303"/>
      <c r="H97" s="303"/>
      <c r="I97" s="304"/>
    </row>
    <row r="98" spans="1:9" ht="19" customHeight="1">
      <c r="A98" s="302" t="s">
        <v>205</v>
      </c>
      <c r="B98" s="303"/>
      <c r="C98" s="303"/>
      <c r="D98" s="303"/>
      <c r="E98" s="303"/>
      <c r="F98" s="303"/>
      <c r="G98" s="303"/>
      <c r="H98" s="303"/>
      <c r="I98" s="304"/>
    </row>
    <row r="99" spans="1:9" ht="19" customHeight="1">
      <c r="A99" s="307" t="s">
        <v>18</v>
      </c>
      <c r="B99" s="307"/>
      <c r="C99" s="307"/>
      <c r="D99" s="307"/>
      <c r="E99" s="307"/>
      <c r="F99" s="307"/>
      <c r="G99" s="307"/>
      <c r="H99" s="307"/>
      <c r="I99" s="307"/>
    </row>
    <row r="100" spans="1:9" ht="19" customHeight="1">
      <c r="A100" s="75" t="s">
        <v>194</v>
      </c>
      <c r="B100" s="77" t="s">
        <v>195</v>
      </c>
      <c r="C100" s="77"/>
      <c r="D100" s="77"/>
      <c r="E100" s="77"/>
      <c r="F100" s="78"/>
      <c r="G100" s="78"/>
      <c r="H100" s="78"/>
      <c r="I100" s="79"/>
    </row>
    <row r="101" spans="1:9" ht="19" customHeight="1">
      <c r="A101" s="76" t="s">
        <v>196</v>
      </c>
      <c r="B101" s="80" t="s">
        <v>197</v>
      </c>
      <c r="C101" s="80"/>
      <c r="D101" s="80"/>
      <c r="E101" s="80"/>
      <c r="F101" s="81"/>
      <c r="G101" s="81"/>
      <c r="H101" s="81"/>
      <c r="I101" s="82"/>
    </row>
    <row r="102" spans="1:9" ht="19" customHeight="1">
      <c r="A102" s="83" t="s">
        <v>198</v>
      </c>
      <c r="B102" s="84" t="s">
        <v>199</v>
      </c>
      <c r="C102" s="84"/>
      <c r="D102" s="84"/>
      <c r="E102" s="84"/>
      <c r="F102" s="85"/>
      <c r="G102" s="85"/>
      <c r="H102" s="85"/>
      <c r="I102" s="86"/>
    </row>
    <row r="103" spans="1:9">
      <c r="A103" s="293" t="s">
        <v>19</v>
      </c>
      <c r="B103" s="293"/>
      <c r="C103" s="293"/>
      <c r="D103" s="293"/>
      <c r="E103" s="293"/>
      <c r="F103" s="293"/>
      <c r="G103" s="293"/>
      <c r="H103" s="293"/>
      <c r="I103" s="293"/>
    </row>
    <row r="104" spans="1:9">
      <c r="A104" s="294" t="s">
        <v>200</v>
      </c>
      <c r="B104" s="294"/>
      <c r="C104" s="294"/>
      <c r="D104" s="294"/>
      <c r="E104" s="294"/>
      <c r="F104" s="294"/>
      <c r="G104" s="294"/>
      <c r="H104" s="294"/>
      <c r="I104" s="294"/>
    </row>
  </sheetData>
  <mergeCells count="15">
    <mergeCell ref="D92:E92"/>
    <mergeCell ref="A98:I98"/>
    <mergeCell ref="A99:I99"/>
    <mergeCell ref="A1:B5"/>
    <mergeCell ref="C1:C7"/>
    <mergeCell ref="A6:B6"/>
    <mergeCell ref="A90:E90"/>
    <mergeCell ref="D91:E91"/>
    <mergeCell ref="A103:I103"/>
    <mergeCell ref="A104:I104"/>
    <mergeCell ref="A93:I93"/>
    <mergeCell ref="A94:I94"/>
    <mergeCell ref="A95:I95"/>
    <mergeCell ref="A96:I96"/>
    <mergeCell ref="A97:I97"/>
  </mergeCells>
  <pageMargins left="0.7" right="0.7" top="0.75" bottom="0.75" header="0.3" footer="0.3"/>
  <pageSetup paperSize="9" scale="27" fitToWidth="0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9EDB0-C104-449D-9D0F-568FB2CC5C27}">
  <sheetPr>
    <pageSetUpPr fitToPage="1"/>
  </sheetPr>
  <dimension ref="A1:X99"/>
  <sheetViews>
    <sheetView topLeftCell="A65" zoomScale="80" zoomScaleNormal="80" workbookViewId="0">
      <selection activeCell="D17" sqref="D17"/>
    </sheetView>
  </sheetViews>
  <sheetFormatPr defaultColWidth="9.25" defaultRowHeight="15.5"/>
  <cols>
    <col min="1" max="1" width="25.6640625" style="2" customWidth="1"/>
    <col min="2" max="2" width="55.9140625" style="2" customWidth="1"/>
    <col min="3" max="3" width="23.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tr">
        <f>'Nädal_38_4-.9.klass'!A7</f>
        <v>38. nädal</v>
      </c>
      <c r="B7" s="106" t="str">
        <f>'Nädal_38_4-.9.klass'!B7</f>
        <v>15.09.-19.09.2025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242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289"/>
      <c r="B9" s="10" t="str">
        <f>'Nädal_38_4-.9.klass'!B9</f>
        <v>Sinepine sealihakaste (G, L)</v>
      </c>
      <c r="C9" s="11" t="e" vm="3">
        <f>'Nädal_38_4-.9.klass'!C9</f>
        <v>#VALUE!</v>
      </c>
      <c r="D9" s="218" t="str">
        <f>'Nädal_38_4-.9.klass'!D9</f>
        <v>Sealiha, mugulsibul, hapukoor R 10%, vesi, toiduõli, nisujahu, sinepipulber, petersell, must pipar</v>
      </c>
      <c r="E9" s="13">
        <v>50</v>
      </c>
      <c r="F9" s="13">
        <f>E9*'Nädal_38_4-.9.klass'!F9/'Nädal_38_4-.9.klass'!E9</f>
        <v>65.919499999999999</v>
      </c>
      <c r="G9" s="13">
        <f>E9*'Nädal_38_4-.9.klass'!G9/'Nädal_38_4-.9.klass'!E9</f>
        <v>1.5055000000000001</v>
      </c>
      <c r="H9" s="13">
        <f>E9*'Nädal_38_4-.9.klass'!H9/'Nädal_38_4-.9.klass'!E9</f>
        <v>4.5175000000000001</v>
      </c>
      <c r="I9" s="13">
        <f>E9*'Nädal_38_4-.9.klass'!I9/'Nädal_38_4-.9.klass'!E9</f>
        <v>4.8714999999999993</v>
      </c>
    </row>
    <row r="10" spans="1:9" ht="75" customHeight="1">
      <c r="A10" s="98" t="s">
        <v>10</v>
      </c>
      <c r="B10" s="10" t="str">
        <f>'Nädal_38_4-.9.klass'!B10</f>
        <v>Rooskapsas sinepikastmes (G, L) (mahe)</v>
      </c>
      <c r="C10" s="11" t="e" vm="9">
        <f>'Nädal_38_4-.9.klass'!C10</f>
        <v>#VALUE!</v>
      </c>
      <c r="D10" s="218" t="str">
        <f>'Nädal_38_4-.9.klass'!D10</f>
        <v>Rooskapsas, või R 82%, sinepipulber, must pipar,  söögisool, toidukoor R 15%</v>
      </c>
      <c r="E10" s="15">
        <v>50</v>
      </c>
      <c r="F10" s="13">
        <f>E10*'Nädal_38_4-.9.klass'!F10/'Nädal_38_4-.9.klass'!E10</f>
        <v>56.38750000000001</v>
      </c>
      <c r="G10" s="13">
        <f>E10*'Nädal_38_4-.9.klass'!G10/'Nädal_38_4-.9.klass'!E10</f>
        <v>3.7135000000000002</v>
      </c>
      <c r="H10" s="13">
        <f>E10*'Nädal_38_4-.9.klass'!H10/'Nädal_38_4-.9.klass'!E10</f>
        <v>3.8634999999999997</v>
      </c>
      <c r="I10" s="13">
        <f>E10*'Nädal_38_4-.9.klass'!I10/'Nädal_38_4-.9.klass'!E10</f>
        <v>2.5634999999999994</v>
      </c>
    </row>
    <row r="11" spans="1:9" ht="19" customHeight="1">
      <c r="A11" s="290"/>
      <c r="B11" s="10" t="str">
        <f>'Nädal_38_4-.9.klass'!B11</f>
        <v>Täisterapasta/pasta (G) (mahe)</v>
      </c>
      <c r="C11" s="18"/>
      <c r="D11" s="218" t="str">
        <f>'Nädal_38_4-.9.klass'!D11</f>
        <v>Täisterapasta / pasta, vesi, söögisool, toiduõli</v>
      </c>
      <c r="E11" s="19">
        <v>50</v>
      </c>
      <c r="F11" s="13">
        <f>E11*'Nädal_38_4-.9.klass'!F11/'Nädal_38_4-.9.klass'!E11</f>
        <v>75.666666666666671</v>
      </c>
      <c r="G11" s="13">
        <f>E11*'Nädal_38_4-.9.klass'!G11/'Nädal_38_4-.9.klass'!E11</f>
        <v>13.166666666666666</v>
      </c>
      <c r="H11" s="13">
        <f>E11*'Nädal_38_4-.9.klass'!H11/'Nädal_38_4-.9.klass'!E11</f>
        <v>1.2916666666666667</v>
      </c>
      <c r="I11" s="13">
        <f>E11*'Nädal_38_4-.9.klass'!I11/'Nädal_38_4-.9.klass'!E11</f>
        <v>2.2833333333333332</v>
      </c>
    </row>
    <row r="12" spans="1:9" ht="19" customHeight="1">
      <c r="A12" s="215"/>
      <c r="B12" s="10" t="str">
        <f>'Nädal_38_4-.9.klass'!B12</f>
        <v>Riis, aurutatud (mahe)</v>
      </c>
      <c r="C12" s="22"/>
      <c r="D12" s="218" t="str">
        <f>'Nädal_38_4-.9.klass'!D12</f>
        <v>Riis, vesi, söögisool</v>
      </c>
      <c r="E12" s="19">
        <v>50</v>
      </c>
      <c r="F12" s="13">
        <f>E12*'Nädal_38_4-.9.klass'!F12/'Nädal_38_4-.9.klass'!E12</f>
        <v>78.851000000000013</v>
      </c>
      <c r="G12" s="13">
        <f>E12*'Nädal_38_4-.9.klass'!G12/'Nädal_38_4-.9.klass'!E12</f>
        <v>13.437999999999999</v>
      </c>
      <c r="H12" s="13">
        <f>E12*'Nädal_38_4-.9.klass'!H12/'Nädal_38_4-.9.klass'!E12</f>
        <v>2.371</v>
      </c>
      <c r="I12" s="13">
        <f>E12*'Nädal_38_4-.9.klass'!I12/'Nädal_38_4-.9.klass'!E12</f>
        <v>1.1385000000000001</v>
      </c>
    </row>
    <row r="13" spans="1:9" ht="19" customHeight="1">
      <c r="A13" s="215"/>
      <c r="B13" s="10" t="str">
        <f>'Nädal_38_4-.9.klass'!B13</f>
        <v>Kõrvits, röstitud</v>
      </c>
      <c r="C13" s="22"/>
      <c r="D13" s="218" t="str">
        <f>'Nädal_38_4-.9.klass'!D13</f>
        <v>Kõrvits, toiduõli, söögisool</v>
      </c>
      <c r="E13" s="19">
        <v>80</v>
      </c>
      <c r="F13" s="13">
        <f>E13*'Nädal_38_4-.9.klass'!F13/'Nädal_38_4-.9.klass'!E13</f>
        <v>35.224800000000002</v>
      </c>
      <c r="G13" s="13">
        <f>E13*'Nädal_38_4-.9.klass'!G13/'Nädal_38_4-.9.klass'!E13</f>
        <v>3.12</v>
      </c>
      <c r="H13" s="13">
        <f>E13*'Nädal_38_4-.9.klass'!H13/'Nädal_38_4-.9.klass'!E13</f>
        <v>2.4984000000000002</v>
      </c>
      <c r="I13" s="13">
        <f>E13*'Nädal_38_4-.9.klass'!I13/'Nädal_38_4-.9.klass'!E13</f>
        <v>0.62</v>
      </c>
    </row>
    <row r="14" spans="1:9" ht="19" customHeight="1">
      <c r="A14" s="215"/>
      <c r="B14" s="10" t="str">
        <f>'Nädal_38_4-.9.klass'!B14</f>
        <v>Mahla-õlikaste</v>
      </c>
      <c r="C14" s="22"/>
      <c r="D14" s="218" t="str">
        <f>'Nädal_38_4-.9.klass'!D14</f>
        <v>Õunamahl 100% naturaalne, õunaäädikas, sinepipulber, söögisool, petersell, värske, toiduõli</v>
      </c>
      <c r="E14" s="19">
        <v>5</v>
      </c>
      <c r="F14" s="13">
        <f>E14*'Nädal_38_4-.9.klass'!F14/'Nädal_38_4-.9.klass'!E14</f>
        <v>32.189399999999999</v>
      </c>
      <c r="G14" s="13">
        <f>E14*'Nädal_38_4-.9.klass'!G14/'Nädal_38_4-.9.klass'!E14</f>
        <v>9.7050000000000011E-2</v>
      </c>
      <c r="H14" s="13">
        <f>E14*'Nädal_38_4-.9.klass'!H14/'Nädal_38_4-.9.klass'!E14</f>
        <v>3.5305500000000003</v>
      </c>
      <c r="I14" s="13">
        <f>E14*'Nädal_38_4-.9.klass'!I14/'Nädal_38_4-.9.klass'!E14</f>
        <v>1.3550000000000001E-2</v>
      </c>
    </row>
    <row r="15" spans="1:9" ht="19" customHeight="1">
      <c r="A15" s="215"/>
      <c r="B15" s="10" t="str">
        <f>'Nädal_38_4-.9.klass'!B15</f>
        <v>Peedi-hapukurgisalat</v>
      </c>
      <c r="C15" s="22"/>
      <c r="D15" s="218" t="str">
        <f>'Nädal_38_4-.9.klass'!D15</f>
        <v>Peet, keedetud, soolakurk, till</v>
      </c>
      <c r="E15" s="19">
        <v>100</v>
      </c>
      <c r="F15" s="13">
        <f>E15*'Nädal_38_4-.9.klass'!F15/'Nädal_38_4-.9.klass'!E15</f>
        <v>35.607999999999997</v>
      </c>
      <c r="G15" s="13">
        <f>E15*'Nädal_38_4-.9.klass'!G15/'Nädal_38_4-.9.klass'!E15</f>
        <v>8.1609999999999996</v>
      </c>
      <c r="H15" s="13">
        <f>E15*'Nädal_38_4-.9.klass'!H15/'Nädal_38_4-.9.klass'!E15</f>
        <v>0.20200000000000004</v>
      </c>
      <c r="I15" s="13">
        <f>E15*'Nädal_38_4-.9.klass'!I15/'Nädal_38_4-.9.klass'!E15</f>
        <v>1.4680000000000002</v>
      </c>
    </row>
    <row r="16" spans="1:9" ht="19" customHeight="1">
      <c r="A16" s="215"/>
      <c r="B16" s="10" t="str">
        <f>'Nädal_38_4-.9.klass'!B16</f>
        <v>Hiina kapsas, roheline hernes, punane redis (mahe)</v>
      </c>
      <c r="C16" s="22"/>
      <c r="D16" s="218"/>
      <c r="E16" s="19">
        <v>90</v>
      </c>
      <c r="F16" s="13">
        <f>E16*'Nädal_38_4-.9.klass'!F16/'Nädal_38_4-.9.klass'!E16</f>
        <v>34.626000000000005</v>
      </c>
      <c r="G16" s="13">
        <f>E16*'Nädal_38_4-.9.klass'!G16/'Nädal_38_4-.9.klass'!E16</f>
        <v>6.99</v>
      </c>
      <c r="H16" s="13">
        <f>E16*'Nädal_38_4-.9.klass'!H16/'Nädal_38_4-.9.klass'!E16</f>
        <v>0.26999999999999996</v>
      </c>
      <c r="I16" s="13">
        <f>E16*'Nädal_38_4-.9.klass'!I16/'Nädal_38_4-.9.klass'!E16</f>
        <v>2.5740000000000003</v>
      </c>
    </row>
    <row r="17" spans="1:24" ht="19" customHeight="1">
      <c r="A17" s="215"/>
      <c r="B17" s="10" t="str">
        <f>'Nädal_38_4-.9.klass'!B17</f>
        <v>Seemnesegu (mahe)</v>
      </c>
      <c r="C17" s="22"/>
      <c r="D17" s="218" t="str">
        <f>'Nädal_38_4-.9.klass'!D17</f>
        <v>Kõrvitsaseemned, päevalilleseemned, seesamiseemned</v>
      </c>
      <c r="E17" s="19">
        <v>10</v>
      </c>
      <c r="F17" s="13">
        <f>E17*'Nädal_38_4-.9.klass'!F17/'Nädal_38_4-.9.klass'!E17</f>
        <v>60.8767</v>
      </c>
      <c r="G17" s="13">
        <f>E17*'Nädal_38_4-.9.klass'!G17/'Nädal_38_4-.9.klass'!E17</f>
        <v>1.28</v>
      </c>
      <c r="H17" s="13">
        <f>E17*'Nädal_38_4-.9.klass'!H17/'Nädal_38_4-.9.klass'!E17</f>
        <v>5.1566999999999998</v>
      </c>
      <c r="I17" s="13">
        <f>E17*'Nädal_38_4-.9.klass'!I17/'Nädal_38_4-.9.klass'!E17</f>
        <v>2.8232999999999993</v>
      </c>
    </row>
    <row r="18" spans="1:24" ht="19" customHeight="1">
      <c r="A18" s="215" t="s">
        <v>20</v>
      </c>
      <c r="B18" s="10" t="str">
        <f>'Nädal_38_4-.9.klass'!B18</f>
        <v>Piimatooted (piim, keefir R 2,5% ) (L)</v>
      </c>
      <c r="C18" s="22"/>
      <c r="D18" s="218"/>
      <c r="E18" s="19">
        <v>25</v>
      </c>
      <c r="F18" s="13">
        <f>E18*'Nädal_38_4-.9.klass'!F18/'Nädal_38_4-.9.klass'!E18</f>
        <v>14.0975</v>
      </c>
      <c r="G18" s="13">
        <f>E18*'Nädal_38_4-.9.klass'!G18/'Nädal_38_4-.9.klass'!E18</f>
        <v>1.21875</v>
      </c>
      <c r="H18" s="13">
        <f>E18*'Nädal_38_4-.9.klass'!H18/'Nädal_38_4-.9.klass'!E18</f>
        <v>0.64249999999999996</v>
      </c>
      <c r="I18" s="13">
        <f>E18*'Nädal_38_4-.9.klass'!I18/'Nädal_38_4-.9.klass'!E18</f>
        <v>0.86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215"/>
      <c r="B19" s="10" t="str">
        <f>'Nädal_38_4-.9.klass'!B19</f>
        <v>Mahl (erinevad maitsed)</v>
      </c>
      <c r="C19" s="22"/>
      <c r="D19" s="218" t="str">
        <f>'Nädal_38_4-.9.klass'!D19</f>
        <v>Rõngu suhkruvaba mahlakonsentraat 100% naturaalne, vesi</v>
      </c>
      <c r="E19" s="19">
        <v>25</v>
      </c>
      <c r="F19" s="13">
        <f>E19*'Nädal_38_4-.9.klass'!F19/'Nädal_38_4-.9.klass'!E19</f>
        <v>12.132200000000001</v>
      </c>
      <c r="G19" s="13">
        <f>E19*'Nädal_38_4-.9.klass'!G19/'Nädal_38_4-.9.klass'!E19</f>
        <v>2.9455</v>
      </c>
      <c r="H19" s="13">
        <f>E19*'Nädal_38_4-.9.klass'!H19/'Nädal_38_4-.9.klass'!E19</f>
        <v>1.2500000000000001E-2</v>
      </c>
      <c r="I19" s="13">
        <f>E19*'Nädal_38_4-.9.klass'!I19/'Nädal_38_4-.9.klass'!E19</f>
        <v>9.0749999999999997E-2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215"/>
      <c r="B20" s="10" t="str">
        <f>'Nädal_38_4-.9.klass'!B20</f>
        <v>Joogijogurt R 1,5%, maitsestatud (L)</v>
      </c>
      <c r="C20" s="22"/>
      <c r="D20" s="218" t="str">
        <f>'Nädal_38_4-.9.klass'!D20</f>
        <v>Maitsestamata jogurt R 2,5-3%, naturaalne marjapüree</v>
      </c>
      <c r="E20" s="19">
        <v>25</v>
      </c>
      <c r="F20" s="13">
        <f>E20*'Nädal_38_4-.9.klass'!F20/'Nädal_38_4-.9.klass'!E20</f>
        <v>18.686499999999999</v>
      </c>
      <c r="G20" s="13">
        <f>E20*'Nädal_38_4-.9.klass'!G20/'Nädal_38_4-.9.klass'!E20</f>
        <v>3.0307499999999998</v>
      </c>
      <c r="H20" s="13">
        <f>E20*'Nädal_38_4-.9.klass'!H20/'Nädal_38_4-.9.klass'!E20</f>
        <v>0.375</v>
      </c>
      <c r="I20" s="13">
        <f>E20*'Nädal_38_4-.9.klass'!I20/'Nädal_38_4-.9.klass'!E20</f>
        <v>0.8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215"/>
      <c r="B21" s="10" t="str">
        <f>'Nädal_38_4-.9.klass'!B21</f>
        <v>Tee, suhkruta</v>
      </c>
      <c r="C21" s="22"/>
      <c r="D21" s="218" t="str">
        <f>'Nädal_38_4-.9.klass'!D21</f>
        <v>Teepuru, vesi</v>
      </c>
      <c r="E21" s="19">
        <v>25</v>
      </c>
      <c r="F21" s="13">
        <f>E21*'Nädal_38_4-.9.klass'!F21/'Nädal_38_4-.9.klass'!E21</f>
        <v>0.1</v>
      </c>
      <c r="G21" s="13">
        <f>E21*'Nädal_38_4-.9.klass'!G21/'Nädal_38_4-.9.klass'!E21</f>
        <v>0</v>
      </c>
      <c r="H21" s="13">
        <f>E21*'Nädal_38_4-.9.klass'!H21/'Nädal_38_4-.9.klass'!E21</f>
        <v>0</v>
      </c>
      <c r="I21" s="13">
        <f>E21*'Nädal_38_4-.9.klass'!I21/'Nädal_38_4-.9.klass'!E21</f>
        <v>2.5000000000000001E-2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215"/>
      <c r="B22" s="10" t="str">
        <f>'Nädal_38_4-.9.klass'!B22</f>
        <v>Rukkileiva (3 sorti) - ja sepikutoodete valik  (G)</v>
      </c>
      <c r="C22" s="22"/>
      <c r="D22" s="218"/>
      <c r="E22" s="19">
        <v>30</v>
      </c>
      <c r="F22" s="13">
        <f>E22*'Nädal_38_4-.9.klass'!F22/'Nädal_38_4-.9.klass'!E22</f>
        <v>73.86</v>
      </c>
      <c r="G22" s="13">
        <f>E22*'Nädal_38_4-.9.klass'!G22/'Nädal_38_4-.9.klass'!E22</f>
        <v>15.69</v>
      </c>
      <c r="H22" s="13">
        <f>E22*'Nädal_38_4-.9.klass'!H22/'Nädal_38_4-.9.klass'!E22</f>
        <v>0.6</v>
      </c>
      <c r="I22" s="13">
        <f>E22*'Nädal_38_4-.9.klass'!I22/'Nädal_38_4-.9.klass'!E22</f>
        <v>2.145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102"/>
      <c r="B23" s="10" t="str">
        <f>'Nädal_38_4-.9.klass'!B23</f>
        <v xml:space="preserve">Pirn </v>
      </c>
      <c r="C23" s="22"/>
      <c r="D23" s="218"/>
      <c r="E23" s="19">
        <v>50</v>
      </c>
      <c r="F23" s="13">
        <f>E23*'Nädal_38_4-.9.klass'!F23/'Nädal_38_4-.9.klass'!E23</f>
        <v>19.988</v>
      </c>
      <c r="G23" s="13">
        <f>E23*'Nädal_38_4-.9.klass'!G23/'Nädal_38_4-.9.klass'!E23</f>
        <v>5.97</v>
      </c>
      <c r="H23" s="13">
        <f>E23*'Nädal_38_4-.9.klass'!H23/'Nädal_38_4-.9.klass'!E23</f>
        <v>0</v>
      </c>
      <c r="I23" s="13">
        <f>E23*'Nädal_38_4-.9.klass'!I23/'Nädal_38_4-.9.klass'!E23</f>
        <v>0.15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291"/>
      <c r="B24" s="71" t="s">
        <v>11</v>
      </c>
      <c r="C24" s="29"/>
      <c r="D24" s="12"/>
      <c r="E24" s="31"/>
      <c r="F24" s="92">
        <f>SUM(F9:F23)</f>
        <v>614.21376666666674</v>
      </c>
      <c r="G24" s="92">
        <f>SUM(G9:G23)</f>
        <v>80.32671666666667</v>
      </c>
      <c r="H24" s="92">
        <f>SUM(H9:H23)</f>
        <v>25.33131666666667</v>
      </c>
      <c r="I24" s="92">
        <f>SUM(I9:I23)</f>
        <v>22.426433333333328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6" t="s">
        <v>2</v>
      </c>
      <c r="C25" s="34" t="s">
        <v>242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239"/>
      <c r="B26" s="10" t="str">
        <f>'Nädal_38_4-.9.klass'!B26</f>
        <v>Kanalihasupp kümne köögiviljadega</v>
      </c>
      <c r="C26" s="11" t="e" vm="10">
        <f>'Nädal_38_4-.9.klass'!C26</f>
        <v>#VALUE!</v>
      </c>
      <c r="D26" s="218" t="str">
        <f>'Nädal_38_4-.9.klass'!D26</f>
        <v>Puljong kana kontidest, kanaliha, kartul, porgand, valge peakapsas, kõrvits, brokoli, pastinaak, hernes, lillkapsas, toiduõli, mugulsibul, küüslauk, söögisool, must pipar, till</v>
      </c>
      <c r="E26" s="13">
        <v>100</v>
      </c>
      <c r="F26" s="13">
        <f>E26*'Nädal_38_4-.9.klass'!F26/'Nädal_38_4-.9.klass'!E26</f>
        <v>107.652</v>
      </c>
      <c r="G26" s="13">
        <f>E26*'Nädal_38_4-.9.klass'!G26/'Nädal_38_4-.9.klass'!E26</f>
        <v>9.7850000000000001</v>
      </c>
      <c r="H26" s="13">
        <f>E26*'Nädal_38_4-.9.klass'!H26/'Nädal_38_4-.9.klass'!E26</f>
        <v>7.0949999999999998</v>
      </c>
      <c r="I26" s="13">
        <f>E26*'Nädal_38_4-.9.klass'!I26/'Nädal_38_4-.9.klass'!E26</f>
        <v>2.9620000000000002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0" t="str">
        <f>'Nädal_38_4-.9.klass'!B27</f>
        <v>Kikerhernesupp kümne köögiviljaga (mahe)</v>
      </c>
      <c r="C27" s="11" t="e" vm="4">
        <f>'Nädal_38_4-.9.klass'!C27</f>
        <v>#VALUE!</v>
      </c>
      <c r="D27" s="218" t="str">
        <f>'Nädal_38_4-.9.klass'!D27</f>
        <v>Kikerherned, kartul, porgand, valge peakapsas, brokoli, till, vesi, toiduõli, kõrvits pastinaak, lillkapsas, mugulsibul, küüslauk, söögisool, must pipar</v>
      </c>
      <c r="E27" s="15">
        <v>100</v>
      </c>
      <c r="F27" s="13">
        <f>E27*'Nädal_38_4-.9.klass'!F27/'Nädal_38_4-.9.klass'!E27</f>
        <v>93.628</v>
      </c>
      <c r="G27" s="13">
        <f>E27*'Nädal_38_4-.9.klass'!G27/'Nädal_38_4-.9.klass'!E27</f>
        <v>10.305</v>
      </c>
      <c r="H27" s="13">
        <f>E27*'Nädal_38_4-.9.klass'!H27/'Nädal_38_4-.9.klass'!E27</f>
        <v>5.59</v>
      </c>
      <c r="I27" s="13">
        <f>E27*'Nädal_38_4-.9.klass'!I27/'Nädal_38_4-.9.klass'!E27</f>
        <v>2.2669999999999999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31">
      <c r="A28" s="103"/>
      <c r="B28" s="10" t="str">
        <f>'Nädal_38_4-.9.klass'!B28</f>
        <v>Puuviljatarretis vanillikastmega (L)</v>
      </c>
      <c r="C28" s="38"/>
      <c r="D28" s="218" t="str">
        <f>'Nädal_38_4-.9.klass'!D28</f>
        <v>Ploom, kirss, virsik, õun, vesi, suhkur, želatiin, vaniljekaste ( maitsestamata jogurt R 2.5%-3%, vaniljesuhkur, suhkur)</v>
      </c>
      <c r="E28" s="19">
        <v>100</v>
      </c>
      <c r="F28" s="13">
        <f>E28*'Nädal_38_4-.9.klass'!F28/'Nädal_38_4-.9.klass'!E28</f>
        <v>76.099999999999994</v>
      </c>
      <c r="G28" s="13">
        <f>E28*'Nädal_38_4-.9.klass'!G28/'Nädal_38_4-.9.klass'!E28</f>
        <v>11.4</v>
      </c>
      <c r="H28" s="13">
        <f>E28*'Nädal_38_4-.9.klass'!H28/'Nädal_38_4-.9.klass'!E28</f>
        <v>1.99</v>
      </c>
      <c r="I28" s="13">
        <f>E28*'Nädal_38_4-.9.klass'!I28/'Nädal_38_4-.9.klass'!E28</f>
        <v>3</v>
      </c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19" customHeight="1">
      <c r="A29" s="103"/>
      <c r="B29" s="10" t="str">
        <f>'Nädal_38_4-.9.klass'!B29</f>
        <v>Mustsõstra-rukkivaht (G)</v>
      </c>
      <c r="C29" s="39"/>
      <c r="D29" s="218" t="str">
        <f>'Nädal_38_4-.9.klass'!D29</f>
        <v>Vesi, mustsõstramahl 100%, suhkur, söögisool, täistera rukkijahu, vanillisuhkur, piim R 2,5%</v>
      </c>
      <c r="E29" s="19">
        <v>100</v>
      </c>
      <c r="F29" s="13">
        <f>E29*'Nädal_38_4-.9.klass'!F29/'Nädal_38_4-.9.klass'!E29</f>
        <v>85.1</v>
      </c>
      <c r="G29" s="13">
        <f>E29*'Nädal_38_4-.9.klass'!G29/'Nädal_38_4-.9.klass'!E29</f>
        <v>18.2</v>
      </c>
      <c r="H29" s="13">
        <f>E29*'Nädal_38_4-.9.klass'!H29/'Nädal_38_4-.9.klass'!E29</f>
        <v>0.27900000000000003</v>
      </c>
      <c r="I29" s="13">
        <f>E29*'Nädal_38_4-.9.klass'!I29/'Nädal_38_4-.9.klass'!E29</f>
        <v>1.6</v>
      </c>
      <c r="J29" s="24"/>
    </row>
    <row r="30" spans="1:24" s="40" customFormat="1" ht="19" customHeight="1">
      <c r="A30" s="239" t="s">
        <v>20</v>
      </c>
      <c r="B30" s="10" t="str">
        <f>'Nädal_38_4-.9.klass'!B30</f>
        <v>Piimatooted (piim, keefir R 2,5% ) (L)</v>
      </c>
      <c r="C30" s="39"/>
      <c r="D30" s="218" t="str">
        <f>'Nädal_38_4-.9.klass'!D31</f>
        <v>Rõngu suhkruvaba mahlakonsentraat 100% naturaalne, vesi</v>
      </c>
      <c r="E30" s="19">
        <v>25</v>
      </c>
      <c r="F30" s="13">
        <f>E30*'Nädal_38_4-.9.klass'!F30/'Nädal_38_4-.9.klass'!E30</f>
        <v>14.0975</v>
      </c>
      <c r="G30" s="13">
        <f>E30*'Nädal_38_4-.9.klass'!G30/'Nädal_38_4-.9.klass'!E30</f>
        <v>1.21875</v>
      </c>
      <c r="H30" s="13">
        <f>E30*'Nädal_38_4-.9.klass'!H30/'Nädal_38_4-.9.klass'!E30</f>
        <v>0.64249999999999996</v>
      </c>
      <c r="I30" s="13">
        <f>E30*'Nädal_38_4-.9.klass'!I30/'Nädal_38_4-.9.klass'!E30</f>
        <v>0.86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239"/>
      <c r="B31" s="10" t="str">
        <f>'Nädal_38_4-.9.klass'!B31</f>
        <v>Mahl (erinevad maitsed)</v>
      </c>
      <c r="C31" s="39"/>
      <c r="D31" s="218"/>
      <c r="E31" s="19">
        <v>25</v>
      </c>
      <c r="F31" s="13">
        <f>E31*'Nädal_38_4-.9.klass'!F31/'Nädal_38_4-.9.klass'!E31</f>
        <v>12.132200000000001</v>
      </c>
      <c r="G31" s="13">
        <f>E31*'Nädal_38_4-.9.klass'!G31/'Nädal_38_4-.9.klass'!E31</f>
        <v>2.9455</v>
      </c>
      <c r="H31" s="13">
        <f>E31*'Nädal_38_4-.9.klass'!H31/'Nädal_38_4-.9.klass'!E31</f>
        <v>1.2500000000000001E-2</v>
      </c>
      <c r="I31" s="13">
        <f>E31*'Nädal_38_4-.9.klass'!I31/'Nädal_38_4-.9.klass'!E31</f>
        <v>9.0749999999999997E-2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239"/>
      <c r="B32" s="10" t="str">
        <f>'Nädal_38_4-.9.klass'!B32</f>
        <v>Joogijogurt R 1,5%, maitsestatud (L)</v>
      </c>
      <c r="C32" s="39"/>
      <c r="D32" s="218" t="str">
        <f>'Nädal_38_4-.9.klass'!D32</f>
        <v>Maitsestamata jogurt R 2,5-3%, naturaalne marjapüree</v>
      </c>
      <c r="E32" s="19">
        <v>25</v>
      </c>
      <c r="F32" s="13">
        <f>E32*'Nädal_38_4-.9.klass'!F32/'Nädal_38_4-.9.klass'!E32</f>
        <v>18.686499999999999</v>
      </c>
      <c r="G32" s="13">
        <f>E32*'Nädal_38_4-.9.klass'!G32/'Nädal_38_4-.9.klass'!E32</f>
        <v>3.0307499999999998</v>
      </c>
      <c r="H32" s="13">
        <f>E32*'Nädal_38_4-.9.klass'!H32/'Nädal_38_4-.9.klass'!E32</f>
        <v>0.375</v>
      </c>
      <c r="I32" s="13">
        <f>E32*'Nädal_38_4-.9.klass'!I32/'Nädal_38_4-.9.klass'!E32</f>
        <v>0.8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239"/>
      <c r="B33" s="10" t="str">
        <f>'Nädal_38_4-.9.klass'!B33</f>
        <v>Tee, suhkruta</v>
      </c>
      <c r="C33" s="39"/>
      <c r="D33" s="218" t="str">
        <f>'Nädal_38_4-.9.klass'!D33</f>
        <v>Teepuru, vesi</v>
      </c>
      <c r="E33" s="19">
        <v>50</v>
      </c>
      <c r="F33" s="13">
        <f>E33*'Nädal_38_4-.9.klass'!F33/'Nädal_38_4-.9.klass'!E33</f>
        <v>0.2</v>
      </c>
      <c r="G33" s="13">
        <f>E33*'Nädal_38_4-.9.klass'!G33/'Nädal_38_4-.9.klass'!E33</f>
        <v>0</v>
      </c>
      <c r="H33" s="13">
        <f>E33*'Nädal_38_4-.9.klass'!H33/'Nädal_38_4-.9.klass'!E33</f>
        <v>0</v>
      </c>
      <c r="I33" s="13">
        <f>E33*'Nädal_38_4-.9.klass'!I33/'Nädal_38_4-.9.klass'!E33</f>
        <v>0.05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103"/>
      <c r="B34" s="10" t="str">
        <f>'Nädal_38_4-.9.klass'!B34</f>
        <v>Rukkileiva (3 sorti) - ja sepikutoodete valik  (G)</v>
      </c>
      <c r="C34" s="39"/>
      <c r="D34" s="218"/>
      <c r="E34" s="19">
        <v>30</v>
      </c>
      <c r="F34" s="13">
        <f>E34*'Nädal_38_4-.9.klass'!F34/'Nädal_38_4-.9.klass'!E34</f>
        <v>73.86</v>
      </c>
      <c r="G34" s="13">
        <f>E34*'Nädal_38_4-.9.klass'!G34/'Nädal_38_4-.9.klass'!E34</f>
        <v>15.69</v>
      </c>
      <c r="H34" s="13">
        <f>E34*'Nädal_38_4-.9.klass'!H34/'Nädal_38_4-.9.klass'!E34</f>
        <v>0.6</v>
      </c>
      <c r="I34" s="13">
        <f>E34*'Nädal_38_4-.9.klass'!I34/'Nädal_38_4-.9.klass'!E34</f>
        <v>2.145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103"/>
      <c r="B35" s="10" t="str">
        <f>'Nädal_38_4-.9.klass'!B35</f>
        <v>Õun  (mahe)</v>
      </c>
      <c r="C35" s="39"/>
      <c r="D35" s="218"/>
      <c r="E35" s="19">
        <v>50</v>
      </c>
      <c r="F35" s="13">
        <f>E35*'Nädal_38_4-.9.klass'!F35/'Nädal_38_4-.9.klass'!E35</f>
        <v>24.038</v>
      </c>
      <c r="G35" s="13">
        <f>E35*'Nädal_38_4-.9.klass'!G35/'Nädal_38_4-.9.klass'!E35</f>
        <v>6.74</v>
      </c>
      <c r="H35" s="13">
        <f>E35*'Nädal_38_4-.9.klass'!H35/'Nädal_38_4-.9.klass'!E35</f>
        <v>0</v>
      </c>
      <c r="I35" s="13">
        <f>E35*'Nädal_38_4-.9.klass'!I35/'Nädal_38_4-.9.klass'!E35</f>
        <v>0</v>
      </c>
      <c r="K35" s="26"/>
      <c r="L35" s="26"/>
      <c r="M35" s="26"/>
      <c r="N35" s="26"/>
      <c r="O35" s="26"/>
      <c r="P35" s="26"/>
      <c r="Q35" s="26"/>
    </row>
    <row r="36" spans="1:23" s="8" customFormat="1" ht="19" customHeight="1">
      <c r="A36" s="288"/>
      <c r="B36" s="71" t="s">
        <v>11</v>
      </c>
      <c r="C36" s="50"/>
      <c r="D36" s="12"/>
      <c r="E36" s="51"/>
      <c r="F36" s="92">
        <f>SUM(F26:F35)</f>
        <v>505.49420000000009</v>
      </c>
      <c r="G36" s="92">
        <f>SUM(G26:G35)</f>
        <v>79.314999999999998</v>
      </c>
      <c r="H36" s="92">
        <f>SUM(H26:H35)</f>
        <v>16.584</v>
      </c>
      <c r="I36" s="92">
        <f>SUM(I26:I35)</f>
        <v>13.774749999999999</v>
      </c>
      <c r="P36" s="33"/>
      <c r="Q36" s="33"/>
      <c r="R36" s="33"/>
      <c r="S36" s="33"/>
      <c r="T36" s="33"/>
      <c r="U36" s="33"/>
      <c r="V36" s="33"/>
      <c r="W36" s="33"/>
    </row>
    <row r="37" spans="1:23" ht="50.15" customHeight="1">
      <c r="A37" s="5" t="s">
        <v>13</v>
      </c>
      <c r="B37" s="6" t="s">
        <v>2</v>
      </c>
      <c r="C37" s="34" t="s">
        <v>242</v>
      </c>
      <c r="D37" s="5" t="s">
        <v>4</v>
      </c>
      <c r="E37" s="7" t="s">
        <v>5</v>
      </c>
      <c r="F37" s="7" t="s">
        <v>6</v>
      </c>
      <c r="G37" s="7" t="s">
        <v>7</v>
      </c>
      <c r="H37" s="7" t="s">
        <v>8</v>
      </c>
      <c r="I37" s="7" t="s">
        <v>9</v>
      </c>
      <c r="P37" s="26"/>
      <c r="Q37" s="26"/>
      <c r="R37" s="26"/>
      <c r="S37" s="26"/>
      <c r="T37" s="26"/>
      <c r="U37" s="26"/>
      <c r="V37" s="26"/>
      <c r="W37" s="26"/>
    </row>
    <row r="38" spans="1:23" s="8" customFormat="1" ht="75" customHeight="1">
      <c r="A38" s="100"/>
      <c r="B38" s="10" t="str">
        <f>'Nädal_38_4-.9.klass'!B38</f>
        <v>Hakkliha-suvikõrvitsapikkpoiss, seahakkliha (G, PT)</v>
      </c>
      <c r="C38" s="104" t="e" vm="3">
        <f>'Nädal_38_4-.9.klass'!C38</f>
        <v>#VALUE!</v>
      </c>
      <c r="D38" s="218" t="str">
        <f>'Nädal_38_4-.9.klass'!D38</f>
        <v>Seahakkliha, suvikõrvits, riivsai, kanamuna, söögisool, must pipar, vesi, mugulsibul</v>
      </c>
      <c r="E38" s="269">
        <v>50</v>
      </c>
      <c r="F38" s="13">
        <f>E38*'Nädal_38_4-.9.klass'!F38/'Nädal_38_4-.9.klass'!E38</f>
        <v>73.876999999999995</v>
      </c>
      <c r="G38" s="13">
        <f>E38*'Nädal_38_4-.9.klass'!G38/'Nädal_38_4-.9.klass'!E38</f>
        <v>5.5244999999999997</v>
      </c>
      <c r="H38" s="13">
        <f>E38*'Nädal_38_4-.9.klass'!H38/'Nädal_38_4-.9.klass'!E38</f>
        <v>3.6495000000000006</v>
      </c>
      <c r="I38" s="13">
        <f>E38*'Nädal_38_4-.9.klass'!I38/'Nädal_38_4-.9.klass'!E38</f>
        <v>5.1230000000000011</v>
      </c>
      <c r="K38" s="33"/>
      <c r="L38" s="33"/>
      <c r="M38" s="33"/>
      <c r="N38" s="33"/>
      <c r="O38" s="33"/>
      <c r="P38" s="33"/>
      <c r="Q38" s="55"/>
      <c r="R38" s="55"/>
      <c r="S38" s="55"/>
      <c r="T38" s="55"/>
      <c r="U38" s="33"/>
      <c r="V38" s="33"/>
      <c r="W38" s="33"/>
    </row>
    <row r="39" spans="1:23" s="8" customFormat="1" ht="75" customHeight="1">
      <c r="A39" s="98" t="s">
        <v>10</v>
      </c>
      <c r="B39" s="10" t="str">
        <f>'Nädal_38_4-.9.klass'!B39</f>
        <v>Porgandi-suvikõrvitsa pikkpoiss (G, PT) (mahe)</v>
      </c>
      <c r="C39" s="104" t="e" vm="13">
        <f>'Nädal_38_4-.9.klass'!C39</f>
        <v>#VALUE!</v>
      </c>
      <c r="D39" s="218" t="str">
        <f>'Nädal_38_4-.9.klass'!D39</f>
        <v>Porgand, suvikõrvits, pastinaak, mugulsibul, kanamuna, söögisool, must pipar, toiduõli, riivsai, tüümian, kuivatatud, pune, kuivatatud, petersell, kuivatatud, basiilik</v>
      </c>
      <c r="E39" s="269">
        <v>50</v>
      </c>
      <c r="F39" s="13">
        <f>E39*'Nädal_38_4-.9.klass'!F39/'Nädal_38_4-.9.klass'!E39</f>
        <v>50.165500000000002</v>
      </c>
      <c r="G39" s="13">
        <f>E39*'Nädal_38_4-.9.klass'!G39/'Nädal_38_4-.9.klass'!E39</f>
        <v>8.3475000000000001</v>
      </c>
      <c r="H39" s="13">
        <f>E39*'Nädal_38_4-.9.klass'!H39/'Nädal_38_4-.9.klass'!E39</f>
        <v>1.4325000000000001</v>
      </c>
      <c r="I39" s="13">
        <f>E39*'Nädal_38_4-.9.klass'!I39/'Nädal_38_4-.9.klass'!E39</f>
        <v>1.855</v>
      </c>
      <c r="K39" s="33"/>
      <c r="L39" s="33"/>
      <c r="M39" s="33"/>
      <c r="N39" s="33"/>
      <c r="O39" s="33"/>
      <c r="P39" s="33"/>
      <c r="Q39" s="55"/>
      <c r="R39" s="55"/>
      <c r="S39" s="55"/>
      <c r="T39" s="55"/>
      <c r="U39" s="33"/>
      <c r="V39" s="33"/>
      <c r="W39" s="33"/>
    </row>
    <row r="40" spans="1:23" s="8" customFormat="1" ht="19" customHeight="1">
      <c r="A40" s="100"/>
      <c r="B40" s="10" t="str">
        <f>'Nädal_38_4-.9.klass'!B40</f>
        <v>Kartulipuder (L)</v>
      </c>
      <c r="C40" s="56"/>
      <c r="D40" s="218" t="str">
        <f>'Nädal_38_4-.9.klass'!D40</f>
        <v>Kartul, või R 80 %, piim R 2,5%, söögisool, vesi</v>
      </c>
      <c r="E40" s="269">
        <v>50</v>
      </c>
      <c r="F40" s="13">
        <f>E40*'Nädal_38_4-.9.klass'!F40/'Nädal_38_4-.9.klass'!E40</f>
        <v>38.267000000000003</v>
      </c>
      <c r="G40" s="13">
        <f>E40*'Nädal_38_4-.9.klass'!G40/'Nädal_38_4-.9.klass'!E40</f>
        <v>7.923</v>
      </c>
      <c r="H40" s="13">
        <f>E40*'Nädal_38_4-.9.klass'!H40/'Nädal_38_4-.9.klass'!E40</f>
        <v>0.30499999999999999</v>
      </c>
      <c r="I40" s="13">
        <f>E40*'Nädal_38_4-.9.klass'!I40/'Nädal_38_4-.9.klass'!E40</f>
        <v>1.1815</v>
      </c>
      <c r="K40" s="33"/>
      <c r="L40" s="33"/>
      <c r="M40" s="33"/>
      <c r="N40" s="33"/>
      <c r="O40" s="33"/>
      <c r="P40" s="33"/>
      <c r="Q40" s="55"/>
      <c r="R40" s="55"/>
      <c r="S40" s="55"/>
      <c r="T40" s="55"/>
      <c r="U40" s="33"/>
      <c r="V40" s="33"/>
      <c r="W40" s="33"/>
    </row>
    <row r="41" spans="1:23" s="8" customFormat="1" ht="17.5">
      <c r="A41" s="100"/>
      <c r="B41" s="10" t="str">
        <f>'Nädal_38_4-.9.klass'!B41</f>
        <v>Tatar, aurutatud (mahe)</v>
      </c>
      <c r="C41" s="91"/>
      <c r="D41" s="218" t="str">
        <f>'Nädal_38_4-.9.klass'!D41</f>
        <v>Tatar, söögisool, vesi</v>
      </c>
      <c r="E41" s="269">
        <v>50</v>
      </c>
      <c r="F41" s="13">
        <f>E41*'Nädal_38_4-.9.klass'!F41/'Nädal_38_4-.9.klass'!E41</f>
        <v>40.29999999999999</v>
      </c>
      <c r="G41" s="13">
        <f>E41*'Nädal_38_4-.9.klass'!G41/'Nädal_38_4-.9.klass'!E41</f>
        <v>8.4875000000000007</v>
      </c>
      <c r="H41" s="13">
        <f>E41*'Nädal_38_4-.9.klass'!H41/'Nädal_38_4-.9.klass'!E41</f>
        <v>0.25</v>
      </c>
      <c r="I41" s="13">
        <f>E41*'Nädal_38_4-.9.klass'!I41/'Nädal_38_4-.9.klass'!E41</f>
        <v>1.4875</v>
      </c>
      <c r="K41" s="33"/>
      <c r="L41" s="33"/>
      <c r="M41" s="33"/>
      <c r="N41" s="33"/>
      <c r="O41" s="33"/>
      <c r="P41" s="33"/>
      <c r="Q41" s="55"/>
      <c r="R41" s="55"/>
      <c r="S41" s="55"/>
      <c r="T41" s="55"/>
      <c r="U41" s="33"/>
      <c r="V41" s="33"/>
      <c r="W41" s="33"/>
    </row>
    <row r="42" spans="1:23" s="8" customFormat="1" ht="19" customHeight="1">
      <c r="A42" s="98"/>
      <c r="B42" s="10" t="str">
        <f>'Nädal_38_4-.9.klass'!B42</f>
        <v>Peet, aurutatud</v>
      </c>
      <c r="C42" s="59"/>
      <c r="D42" s="218" t="str">
        <f>'Nädal_38_4-.9.klass'!D42</f>
        <v>Peet, söögisool</v>
      </c>
      <c r="E42" s="270">
        <v>80</v>
      </c>
      <c r="F42" s="13">
        <f>E42*'Nädal_38_4-.9.klass'!F42/'Nädal_38_4-.9.klass'!E42</f>
        <v>36.204000000000001</v>
      </c>
      <c r="G42" s="13">
        <f>E42*'Nädal_38_4-.9.klass'!G42/'Nädal_38_4-.9.klass'!E42</f>
        <v>8.7360000000000007</v>
      </c>
      <c r="H42" s="13">
        <f>E42*'Nädal_38_4-.9.klass'!H42/'Nädal_38_4-.9.klass'!E42</f>
        <v>8.4000000000000005E-2</v>
      </c>
      <c r="I42" s="13">
        <f>E42*'Nädal_38_4-.9.klass'!I42/'Nädal_38_4-.9.klass'!E42</f>
        <v>1.1759999999999999</v>
      </c>
      <c r="K42" s="33"/>
      <c r="L42" s="33"/>
      <c r="M42" s="33"/>
      <c r="N42" s="33"/>
      <c r="O42" s="33"/>
      <c r="P42" s="33"/>
      <c r="Q42" s="33"/>
      <c r="R42" s="33"/>
      <c r="S42" s="33"/>
      <c r="T42" s="33"/>
      <c r="U42" s="33"/>
      <c r="V42" s="33"/>
      <c r="W42" s="33"/>
    </row>
    <row r="43" spans="1:23" ht="19" customHeight="1">
      <c r="A43" s="98"/>
      <c r="B43" s="10" t="str">
        <f>'Nädal_38_4-.9.klass'!B43</f>
        <v>Soe valge kaste (G, L)</v>
      </c>
      <c r="C43" s="59"/>
      <c r="D43" s="218" t="str">
        <f>'Nädal_38_4-.9.klass'!D43</f>
        <v>Toiduõli, nisujahu, piim R 2,5%, söögisool, toidukoor R 15%</v>
      </c>
      <c r="E43" s="269">
        <v>50</v>
      </c>
      <c r="F43" s="13">
        <f>E43*'Nädal_38_4-.9.klass'!F43/'Nädal_38_4-.9.klass'!E43</f>
        <v>59.125999999999998</v>
      </c>
      <c r="G43" s="13">
        <f>E43*'Nädal_38_4-.9.klass'!G43/'Nädal_38_4-.9.klass'!E43</f>
        <v>4.077</v>
      </c>
      <c r="H43" s="13">
        <f>E43*'Nädal_38_4-.9.klass'!H43/'Nädal_38_4-.9.klass'!E43</f>
        <v>3.9460000000000002</v>
      </c>
      <c r="I43" s="13">
        <f>E43*'Nädal_38_4-.9.klass'!I43/'Nädal_38_4-.9.klass'!E43</f>
        <v>1.8730000000000002</v>
      </c>
      <c r="K43" s="26"/>
      <c r="L43" s="26"/>
      <c r="M43" s="26"/>
      <c r="N43" s="26"/>
      <c r="O43" s="26"/>
      <c r="P43" s="26"/>
      <c r="Q43" s="26"/>
      <c r="R43" s="26"/>
      <c r="S43" s="26"/>
      <c r="T43" s="26"/>
      <c r="U43" s="26"/>
    </row>
    <row r="44" spans="1:23" ht="19" customHeight="1">
      <c r="A44" s="98"/>
      <c r="B44" s="10" t="str">
        <f>'Nädal_38_4-.9.klass'!B44</f>
        <v>Mahla-õlikaste</v>
      </c>
      <c r="C44" s="59"/>
      <c r="D44" s="218" t="str">
        <f>'Nädal_38_4-.9.klass'!D44</f>
        <v>Õunamahl 100% naturaalne, õunaäädikas, sinepipulber, söögisool, petersell, värske, toiduõli</v>
      </c>
      <c r="E44" s="269">
        <v>5</v>
      </c>
      <c r="F44" s="13">
        <f>E44*'Nädal_38_4-.9.klass'!F44/'Nädal_38_4-.9.klass'!E44</f>
        <v>32.189399999999999</v>
      </c>
      <c r="G44" s="13">
        <f>E44*'Nädal_38_4-.9.klass'!G44/'Nädal_38_4-.9.klass'!E44</f>
        <v>9.7050000000000011E-2</v>
      </c>
      <c r="H44" s="13">
        <f>E44*'Nädal_38_4-.9.klass'!H44/'Nädal_38_4-.9.klass'!E44</f>
        <v>3.5305500000000003</v>
      </c>
      <c r="I44" s="13">
        <f>E44*'Nädal_38_4-.9.klass'!I44/'Nädal_38_4-.9.klass'!E44</f>
        <v>1.3550000000000001E-2</v>
      </c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</row>
    <row r="45" spans="1:23" ht="19" customHeight="1">
      <c r="A45" s="98"/>
      <c r="B45" s="10" t="str">
        <f>'Nädal_38_4-.9.klass'!B45</f>
        <v>Kapsa-maisi-paprikasalat (mahe kapsas)</v>
      </c>
      <c r="C45" s="59"/>
      <c r="D45" s="218" t="str">
        <f>'Nädal_38_4-.9.klass'!D45</f>
        <v>Peakapsas, mais, paprika, toiduõli, söögisool, suhkur, õunaäädikas</v>
      </c>
      <c r="E45" s="269">
        <v>100</v>
      </c>
      <c r="F45" s="13">
        <f>E45*'Nädal_38_4-.9.klass'!F45/'Nädal_38_4-.9.klass'!E45</f>
        <v>50.969000000000008</v>
      </c>
      <c r="G45" s="13">
        <f>E45*'Nädal_38_4-.9.klass'!G45/'Nädal_38_4-.9.klass'!E45</f>
        <v>9.5850000000000009</v>
      </c>
      <c r="H45" s="13">
        <f>E45*'Nädal_38_4-.9.klass'!H45/'Nädal_38_4-.9.klass'!E45</f>
        <v>1.3979999999999999</v>
      </c>
      <c r="I45" s="13">
        <f>E45*'Nädal_38_4-.9.klass'!I45/'Nädal_38_4-.9.klass'!E45</f>
        <v>1.57</v>
      </c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</row>
    <row r="46" spans="1:23" ht="19" customHeight="1">
      <c r="A46" s="98"/>
      <c r="B46" s="10" t="str">
        <f>'Nädal_38_4-.9.klass'!B46</f>
        <v>Porgand, tomat, porrulauk</v>
      </c>
      <c r="C46" s="59"/>
      <c r="D46" s="218"/>
      <c r="E46" s="269">
        <v>90</v>
      </c>
      <c r="F46" s="13">
        <f>E46*'Nädal_38_4-.9.klass'!F46/'Nädal_38_4-.9.klass'!E46</f>
        <v>23.495999999999999</v>
      </c>
      <c r="G46" s="13">
        <f>E46*'Nädal_38_4-.9.klass'!G46/'Nädal_38_4-.9.klass'!E46</f>
        <v>5.5529999999999999</v>
      </c>
      <c r="H46" s="13">
        <f>E46*'Nädal_38_4-.9.klass'!H46/'Nädal_38_4-.9.klass'!E46</f>
        <v>0.21000000000000002</v>
      </c>
      <c r="I46" s="13">
        <f>E46*'Nädal_38_4-.9.klass'!I46/'Nädal_38_4-.9.klass'!E46</f>
        <v>0.90000000000000013</v>
      </c>
    </row>
    <row r="47" spans="1:23" ht="19" customHeight="1">
      <c r="A47" s="98"/>
      <c r="B47" s="10" t="str">
        <f>'Nädal_38_4-.9.klass'!B47</f>
        <v>Seemnesegu (mahe)</v>
      </c>
      <c r="C47" s="59"/>
      <c r="D47" s="218" t="str">
        <f>'Nädal_38_4-.9.klass'!D47</f>
        <v>Kõrvitsaseemned, päevalilleseemned, seesamiseemned</v>
      </c>
      <c r="E47" s="269">
        <v>10</v>
      </c>
      <c r="F47" s="13">
        <f>E47*'Nädal_38_4-.9.klass'!F47/'Nädal_38_4-.9.klass'!E47</f>
        <v>60.8767</v>
      </c>
      <c r="G47" s="13">
        <f>E47*'Nädal_38_4-.9.klass'!G47/'Nädal_38_4-.9.klass'!E47</f>
        <v>1.28</v>
      </c>
      <c r="H47" s="13">
        <f>E47*'Nädal_38_4-.9.klass'!H47/'Nädal_38_4-.9.klass'!E47</f>
        <v>5.1566999999999998</v>
      </c>
      <c r="I47" s="13">
        <f>E47*'Nädal_38_4-.9.klass'!I47/'Nädal_38_4-.9.klass'!E47</f>
        <v>2.8232999999999993</v>
      </c>
    </row>
    <row r="48" spans="1:23" ht="19" customHeight="1">
      <c r="A48" s="98" t="s">
        <v>20</v>
      </c>
      <c r="B48" s="10" t="str">
        <f>'Nädal_38_4-.9.klass'!B48</f>
        <v>Piimatooted (piim, keefir R 2,5% ) (L)</v>
      </c>
      <c r="C48" s="59"/>
      <c r="D48" s="218"/>
      <c r="E48" s="270">
        <v>25</v>
      </c>
      <c r="F48" s="13">
        <f>E48*'Nädal_38_4-.9.klass'!F48/'Nädal_38_4-.9.klass'!E48</f>
        <v>14.0975</v>
      </c>
      <c r="G48" s="13">
        <f>E48*'Nädal_38_4-.9.klass'!G48/'Nädal_38_4-.9.klass'!E48</f>
        <v>1.21875</v>
      </c>
      <c r="H48" s="13">
        <f>E48*'Nädal_38_4-.9.klass'!H48/'Nädal_38_4-.9.klass'!E48</f>
        <v>0.64249999999999996</v>
      </c>
      <c r="I48" s="13">
        <f>E48*'Nädal_38_4-.9.klass'!I48/'Nädal_38_4-.9.klass'!E48</f>
        <v>0.86</v>
      </c>
    </row>
    <row r="49" spans="1:16" ht="19" customHeight="1">
      <c r="A49" s="98"/>
      <c r="B49" s="10" t="str">
        <f>'Nädal_38_4-.9.klass'!B49</f>
        <v>Mahl (erinevad maitsed)</v>
      </c>
      <c r="C49" s="59"/>
      <c r="D49" s="218" t="str">
        <f>'Nädal_38_4-.9.klass'!D49</f>
        <v>Rõngu suhkruvaba mahlakonsentraat 100% naturaalne, vesi</v>
      </c>
      <c r="E49" s="270">
        <v>25</v>
      </c>
      <c r="F49" s="13">
        <f>E49*'Nädal_38_4-.9.klass'!F49/'Nädal_38_4-.9.klass'!E49</f>
        <v>12.132200000000001</v>
      </c>
      <c r="G49" s="13">
        <f>E49*'Nädal_38_4-.9.klass'!G49/'Nädal_38_4-.9.klass'!E49</f>
        <v>2.9455</v>
      </c>
      <c r="H49" s="13">
        <f>E49*'Nädal_38_4-.9.klass'!H49/'Nädal_38_4-.9.klass'!E49</f>
        <v>1.2500000000000001E-2</v>
      </c>
      <c r="I49" s="13">
        <f>E49*'Nädal_38_4-.9.klass'!I49/'Nädal_38_4-.9.klass'!E49</f>
        <v>9.0749999999999997E-2</v>
      </c>
    </row>
    <row r="50" spans="1:16" ht="19" customHeight="1">
      <c r="A50" s="98"/>
      <c r="B50" s="10" t="str">
        <f>'Nädal_38_4-.9.klass'!B50</f>
        <v>Joogijogurt R 1,5%, maitsestatud (L)</v>
      </c>
      <c r="C50" s="59"/>
      <c r="D50" s="218" t="str">
        <f>'Nädal_38_4-.9.klass'!D50</f>
        <v>Maitsestamata jogurt R 2,5-3%, naturaalne marjapüree</v>
      </c>
      <c r="E50" s="276">
        <v>25</v>
      </c>
      <c r="F50" s="13">
        <f>E50*'Nädal_38_4-.9.klass'!F50/'Nädal_38_4-.9.klass'!E50</f>
        <v>18.686499999999999</v>
      </c>
      <c r="G50" s="13">
        <f>E50*'Nädal_38_4-.9.klass'!G50/'Nädal_38_4-.9.klass'!E50</f>
        <v>3.0307499999999998</v>
      </c>
      <c r="H50" s="13">
        <f>E50*'Nädal_38_4-.9.klass'!H50/'Nädal_38_4-.9.klass'!E50</f>
        <v>0.375</v>
      </c>
      <c r="I50" s="13">
        <f>E50*'Nädal_38_4-.9.klass'!I50/'Nädal_38_4-.9.klass'!E50</f>
        <v>0.8</v>
      </c>
    </row>
    <row r="51" spans="1:16" ht="19" customHeight="1">
      <c r="A51" s="98"/>
      <c r="B51" s="10" t="str">
        <f>'Nädal_38_4-.9.klass'!B51</f>
        <v>Tee, suhkruta</v>
      </c>
      <c r="C51" s="59"/>
      <c r="D51" s="218" t="str">
        <f>'Nädal_38_4-.9.klass'!D51</f>
        <v>Teepuru, vesi</v>
      </c>
      <c r="E51" s="272">
        <v>50</v>
      </c>
      <c r="F51" s="13">
        <f>E51*'Nädal_38_4-.9.klass'!F51/'Nädal_38_4-.9.klass'!E51</f>
        <v>0.2</v>
      </c>
      <c r="G51" s="13">
        <f>E51*'Nädal_38_4-.9.klass'!G51/'Nädal_38_4-.9.klass'!E51</f>
        <v>0</v>
      </c>
      <c r="H51" s="13">
        <f>E51*'Nädal_38_4-.9.klass'!H51/'Nädal_38_4-.9.klass'!E51</f>
        <v>0</v>
      </c>
      <c r="I51" s="13">
        <f>E51*'Nädal_38_4-.9.klass'!I51/'Nädal_38_4-.9.klass'!E51</f>
        <v>0.05</v>
      </c>
    </row>
    <row r="52" spans="1:16" ht="19" customHeight="1">
      <c r="A52" s="101"/>
      <c r="B52" s="10" t="str">
        <f>'Nädal_38_4-.9.klass'!B52</f>
        <v>Rukkileiva (3 sorti) - ja sepikutoodete valik  (G)</v>
      </c>
      <c r="C52" s="59"/>
      <c r="D52" s="218"/>
      <c r="E52" s="272">
        <v>30</v>
      </c>
      <c r="F52" s="13">
        <f>E52*'Nädal_38_4-.9.klass'!F52/'Nädal_38_4-.9.klass'!E52</f>
        <v>73.86</v>
      </c>
      <c r="G52" s="13">
        <f>E52*'Nädal_38_4-.9.klass'!G52/'Nädal_38_4-.9.klass'!E52</f>
        <v>15.69</v>
      </c>
      <c r="H52" s="13">
        <f>E52*'Nädal_38_4-.9.klass'!H52/'Nädal_38_4-.9.klass'!E52</f>
        <v>0.6</v>
      </c>
      <c r="I52" s="13">
        <f>E52*'Nädal_38_4-.9.klass'!I52/'Nädal_38_4-.9.klass'!E52</f>
        <v>2.145</v>
      </c>
    </row>
    <row r="53" spans="1:16" ht="19" customHeight="1">
      <c r="A53" s="101"/>
      <c r="B53" s="10" t="str">
        <f>'Nädal_38_4-.9.klass'!B53</f>
        <v>Apelsin</v>
      </c>
      <c r="C53" s="59"/>
      <c r="D53" s="218"/>
      <c r="E53" s="269">
        <v>50</v>
      </c>
      <c r="F53" s="13">
        <f>E53*'Nädal_38_4-.9.klass'!F53/'Nädal_38_4-.9.klass'!E53</f>
        <v>21.35</v>
      </c>
      <c r="G53" s="13">
        <f>E53*'Nädal_38_4-.9.klass'!G53/'Nädal_38_4-.9.klass'!E53</f>
        <v>5.0999999999999996</v>
      </c>
      <c r="H53" s="13">
        <f>E53*'Nädal_38_4-.9.klass'!H53/'Nädal_38_4-.9.klass'!E53</f>
        <v>0.05</v>
      </c>
      <c r="I53" s="13">
        <f>E53*'Nädal_38_4-.9.klass'!I53/'Nädal_38_4-.9.klass'!E53</f>
        <v>0.55000000000000004</v>
      </c>
    </row>
    <row r="54" spans="1:16" s="8" customFormat="1" ht="19" customHeight="1">
      <c r="A54" s="283"/>
      <c r="B54" s="71" t="s">
        <v>11</v>
      </c>
      <c r="C54" s="60"/>
      <c r="D54" s="12"/>
      <c r="E54" s="61"/>
      <c r="F54" s="92">
        <f>SUM(F38:F53)</f>
        <v>605.79679999999996</v>
      </c>
      <c r="G54" s="92">
        <f t="shared" ref="G54:I54" si="0">SUM(G38:G53)</f>
        <v>87.595550000000003</v>
      </c>
      <c r="H54" s="92">
        <f t="shared" si="0"/>
        <v>21.642250000000001</v>
      </c>
      <c r="I54" s="92">
        <f t="shared" si="0"/>
        <v>22.498600000000003</v>
      </c>
      <c r="K54" s="46"/>
      <c r="L54" s="47"/>
      <c r="M54" s="47"/>
      <c r="N54" s="47"/>
      <c r="O54" s="47"/>
      <c r="P54" s="47"/>
    </row>
    <row r="55" spans="1:16" ht="50.15" customHeight="1">
      <c r="A55" s="5" t="s">
        <v>14</v>
      </c>
      <c r="B55" s="6" t="s">
        <v>2</v>
      </c>
      <c r="C55" s="34" t="s">
        <v>242</v>
      </c>
      <c r="D55" s="5" t="s">
        <v>4</v>
      </c>
      <c r="E55" s="7" t="s">
        <v>5</v>
      </c>
      <c r="F55" s="7" t="s">
        <v>6</v>
      </c>
      <c r="G55" s="7" t="s">
        <v>7</v>
      </c>
      <c r="H55" s="7" t="s">
        <v>8</v>
      </c>
      <c r="I55" s="7" t="s">
        <v>9</v>
      </c>
    </row>
    <row r="56" spans="1:16" ht="75" customHeight="1">
      <c r="A56" s="239"/>
      <c r="B56" s="10" t="str">
        <f>'Nädal_38_4-.9.klass'!B56</f>
        <v>Koorene lõhesupp spinatiga (L)</v>
      </c>
      <c r="C56" s="249" t="e" vm="6">
        <f>'Nädal_38_4-.9.klass'!C56</f>
        <v>#VALUE!</v>
      </c>
      <c r="D56" s="218" t="str">
        <f>'Nädal_38_4-.9.klass'!D56</f>
        <v>Lõhe, kartul, mugulsibul, porgand, vesi, kohvikoor, R 10%, söögisool, till, loorber,  vürtspipar, spinat, must terapipar</v>
      </c>
      <c r="E56" s="13">
        <v>100</v>
      </c>
      <c r="F56" s="13">
        <f>E56*'Nädal_38_4-.9.klass'!F56/'Nädal_38_4-.9.klass'!E56</f>
        <v>151.73599999999999</v>
      </c>
      <c r="G56" s="13">
        <f>E56*'Nädal_38_4-.9.klass'!G56/'Nädal_38_4-.9.klass'!E56</f>
        <v>2.85</v>
      </c>
      <c r="H56" s="13">
        <f>E56*'Nädal_38_4-.9.klass'!H56/'Nädal_38_4-.9.klass'!E56</f>
        <v>9.4350000000000005</v>
      </c>
      <c r="I56" s="13">
        <f>E56*'Nädal_38_4-.9.klass'!I56/'Nädal_38_4-.9.klass'!E56</f>
        <v>14.039999999999997</v>
      </c>
    </row>
    <row r="57" spans="1:16" ht="75" customHeight="1">
      <c r="A57" s="98" t="s">
        <v>10</v>
      </c>
      <c r="B57" s="10" t="str">
        <f>'Nädal_38_4-.9.klass'!B57</f>
        <v>Koorene oasupp spinati ja keedumunaga (L) (mahe)</v>
      </c>
      <c r="C57" s="105" t="e" vm="4">
        <f>'Nädal_38_4-.9.klass'!C57</f>
        <v>#VALUE!</v>
      </c>
      <c r="D57" s="218" t="str">
        <f>'Nädal_38_4-.9.klass'!D57</f>
        <v>Kartul, toidukoor, R 15%, porgand, mugulsibul, porrulauk, till, värske, toiduõli, munguba, kuivatatud, spinat, vesi, kanamuna</v>
      </c>
      <c r="E57" s="15">
        <v>100</v>
      </c>
      <c r="F57" s="13">
        <f>E57*'Nädal_38_4-.9.klass'!F57/'Nädal_38_4-.9.klass'!E57</f>
        <v>92.45</v>
      </c>
      <c r="G57" s="13">
        <f>E57*'Nädal_38_4-.9.klass'!G57/'Nädal_38_4-.9.klass'!E57</f>
        <v>12.864000000000003</v>
      </c>
      <c r="H57" s="13">
        <f>E57*'Nädal_38_4-.9.klass'!H57/'Nädal_38_4-.9.klass'!E57</f>
        <v>3.2429999999999999</v>
      </c>
      <c r="I57" s="13">
        <f>E57*'Nädal_38_4-.9.klass'!I57/'Nädal_38_4-.9.klass'!E57</f>
        <v>4.1970000000000001</v>
      </c>
    </row>
    <row r="58" spans="1:16" ht="19" customHeight="1">
      <c r="A58" s="103"/>
      <c r="B58" s="10" t="str">
        <f>'Nädal_38_4-.9.klass'!B58</f>
        <v>Õuna-rukkileivakreem (G)</v>
      </c>
      <c r="C58" s="63"/>
      <c r="D58" s="218" t="str">
        <f>'Nädal_38_4-.9.klass'!D58</f>
        <v>Rukkileib, vesi, õunamahl, suhkur, nisumanna, piim, R 2,5%</v>
      </c>
      <c r="E58" s="19">
        <v>100</v>
      </c>
      <c r="F58" s="13">
        <f>E58*'Nädal_38_4-.9.klass'!F58/'Nädal_38_4-.9.klass'!E58</f>
        <v>137</v>
      </c>
      <c r="G58" s="13">
        <f>E58*'Nädal_38_4-.9.klass'!G58/'Nädal_38_4-.9.klass'!E58</f>
        <v>28.2</v>
      </c>
      <c r="H58" s="13">
        <f>E58*'Nädal_38_4-.9.klass'!H58/'Nädal_38_4-.9.klass'!E58</f>
        <v>1.1000000000000001</v>
      </c>
      <c r="I58" s="13">
        <f>E58*'Nädal_38_4-.9.klass'!I58/'Nädal_38_4-.9.klass'!E58</f>
        <v>2.89</v>
      </c>
    </row>
    <row r="59" spans="1:16" ht="19" customHeight="1">
      <c r="A59" s="103"/>
      <c r="B59" s="10" t="str">
        <f>'Nädal_38_4-.9.klass'!B59</f>
        <v>Mustikajogurt (L)</v>
      </c>
      <c r="C59" s="65"/>
      <c r="D59" s="218" t="str">
        <f>'Nädal_38_4-.9.klass'!D59</f>
        <v>Maitsestamata jogurt R 2,5%-3%, suhkur, mustikad</v>
      </c>
      <c r="E59" s="19">
        <v>100</v>
      </c>
      <c r="F59" s="13">
        <f>E59*'Nädal_38_4-.9.klass'!F59/'Nädal_38_4-.9.klass'!E59</f>
        <v>88.5</v>
      </c>
      <c r="G59" s="13">
        <f>E59*'Nädal_38_4-.9.klass'!G59/'Nädal_38_4-.9.klass'!E59</f>
        <v>14.9</v>
      </c>
      <c r="H59" s="13">
        <f>E59*'Nädal_38_4-.9.klass'!H59/'Nädal_38_4-.9.klass'!E59</f>
        <v>1.99</v>
      </c>
      <c r="I59" s="13">
        <f>E59*'Nädal_38_4-.9.klass'!I59/'Nädal_38_4-.9.klass'!E59</f>
        <v>2.48</v>
      </c>
    </row>
    <row r="60" spans="1:16" ht="17.5">
      <c r="A60" s="103" t="s">
        <v>20</v>
      </c>
      <c r="B60" s="10" t="str">
        <f>'Nädal_38_4-.9.klass'!B60</f>
        <v>Piimatooted (piim, keefir R 2,5% ) (L)</v>
      </c>
      <c r="C60" s="65"/>
      <c r="D60" s="218"/>
      <c r="E60" s="266">
        <v>25</v>
      </c>
      <c r="F60" s="13">
        <f>E60*'Nädal_38_4-.9.klass'!F60/'Nädal_38_4-.9.klass'!E60</f>
        <v>14.0975</v>
      </c>
      <c r="G60" s="13">
        <f>E60*'Nädal_38_4-.9.klass'!G60/'Nädal_38_4-.9.klass'!E60</f>
        <v>1.21875</v>
      </c>
      <c r="H60" s="13">
        <f>E60*'Nädal_38_4-.9.klass'!H60/'Nädal_38_4-.9.klass'!E60</f>
        <v>0.64249999999999996</v>
      </c>
      <c r="I60" s="13">
        <f>E60*'Nädal_38_4-.9.klass'!I60/'Nädal_38_4-.9.klass'!E60</f>
        <v>0.86</v>
      </c>
      <c r="K60" s="46"/>
      <c r="L60" s="47"/>
      <c r="M60" s="47"/>
      <c r="N60" s="47"/>
      <c r="O60" s="47"/>
      <c r="P60" s="47"/>
    </row>
    <row r="61" spans="1:16" ht="19" customHeight="1">
      <c r="A61" s="103"/>
      <c r="B61" s="10" t="str">
        <f>'Nädal_38_4-.9.klass'!B61</f>
        <v>Mahl (erinevad maitsed)</v>
      </c>
      <c r="C61" s="65"/>
      <c r="D61" s="218" t="str">
        <f>'Nädal_38_4-.9.klass'!D61</f>
        <v>Rõngu suhkruvaba mahlakonsentraat 100% naturaalne, vesi</v>
      </c>
      <c r="E61" s="266">
        <v>25</v>
      </c>
      <c r="F61" s="13">
        <f>E61*'Nädal_38_4-.9.klass'!F61/'Nädal_38_4-.9.klass'!E61</f>
        <v>12.132200000000001</v>
      </c>
      <c r="G61" s="13">
        <f>E61*'Nädal_38_4-.9.klass'!G61/'Nädal_38_4-.9.klass'!E61</f>
        <v>2.9455</v>
      </c>
      <c r="H61" s="13">
        <f>E61*'Nädal_38_4-.9.klass'!H61/'Nädal_38_4-.9.klass'!E61</f>
        <v>1.2500000000000001E-2</v>
      </c>
      <c r="I61" s="13">
        <f>E61*'Nädal_38_4-.9.klass'!I61/'Nädal_38_4-.9.klass'!E61</f>
        <v>9.0749999999999997E-2</v>
      </c>
      <c r="K61" s="46"/>
      <c r="L61" s="47"/>
      <c r="M61" s="47"/>
      <c r="N61" s="47"/>
      <c r="O61" s="47"/>
      <c r="P61" s="47"/>
    </row>
    <row r="62" spans="1:16" ht="19" customHeight="1">
      <c r="A62" s="287"/>
      <c r="B62" s="10" t="str">
        <f>'Nädal_38_4-.9.klass'!B62</f>
        <v>Joogijogurt R 1,5%, maitsestatud (L)</v>
      </c>
      <c r="C62" s="65"/>
      <c r="D62" s="218" t="str">
        <f>'Nädal_38_4-.9.klass'!D62</f>
        <v>Maitsestamata jogurt R 2,5-3%, naturaalne marjapüree</v>
      </c>
      <c r="E62" s="266">
        <v>25</v>
      </c>
      <c r="F62" s="13">
        <f>E62*'Nädal_38_4-.9.klass'!F62/'Nädal_38_4-.9.klass'!E62</f>
        <v>18.686499999999999</v>
      </c>
      <c r="G62" s="13">
        <f>E62*'Nädal_38_4-.9.klass'!G62/'Nädal_38_4-.9.klass'!E62</f>
        <v>3.0307499999999998</v>
      </c>
      <c r="H62" s="13">
        <f>E62*'Nädal_38_4-.9.klass'!H62/'Nädal_38_4-.9.klass'!E62</f>
        <v>0.375</v>
      </c>
      <c r="I62" s="13">
        <f>E62*'Nädal_38_4-.9.klass'!I62/'Nädal_38_4-.9.klass'!E62</f>
        <v>0.8</v>
      </c>
    </row>
    <row r="63" spans="1:16" ht="19" customHeight="1">
      <c r="A63" s="287"/>
      <c r="B63" s="10" t="str">
        <f>'Nädal_38_4-.9.klass'!B63</f>
        <v>Tee, suhkruta</v>
      </c>
      <c r="C63" s="65"/>
      <c r="D63" s="218" t="str">
        <f>'Nädal_38_4-.9.klass'!D63</f>
        <v>Teepuru, vesi</v>
      </c>
      <c r="E63" s="266">
        <v>50</v>
      </c>
      <c r="F63" s="13">
        <f>E63*'Nädal_38_4-.9.klass'!F63/'Nädal_38_4-.9.klass'!E63</f>
        <v>0.2</v>
      </c>
      <c r="G63" s="13">
        <f>E63*'Nädal_38_4-.9.klass'!G63/'Nädal_38_4-.9.klass'!E63</f>
        <v>0</v>
      </c>
      <c r="H63" s="13">
        <f>E63*'Nädal_38_4-.9.klass'!H63/'Nädal_38_4-.9.klass'!E63</f>
        <v>0</v>
      </c>
      <c r="I63" s="13">
        <f>E63*'Nädal_38_4-.9.klass'!I63/'Nädal_38_4-.9.klass'!E63</f>
        <v>0.05</v>
      </c>
    </row>
    <row r="64" spans="1:16" ht="19" customHeight="1">
      <c r="A64" s="287"/>
      <c r="B64" s="10" t="str">
        <f>'Nädal_38_4-.9.klass'!B64</f>
        <v>Rukkileiva (3 sorti) - ja sepikutoodete valik  (G)</v>
      </c>
      <c r="C64" s="65"/>
      <c r="D64" s="218"/>
      <c r="E64" s="267">
        <v>30</v>
      </c>
      <c r="F64" s="13">
        <f>E64*'Nädal_38_4-.9.klass'!F64/'Nädal_38_4-.9.klass'!E64</f>
        <v>73.86</v>
      </c>
      <c r="G64" s="13">
        <f>E64*'Nädal_38_4-.9.klass'!G64/'Nädal_38_4-.9.klass'!E64</f>
        <v>15.69</v>
      </c>
      <c r="H64" s="13">
        <f>E64*'Nädal_38_4-.9.klass'!H64/'Nädal_38_4-.9.klass'!E64</f>
        <v>0.6</v>
      </c>
      <c r="I64" s="13">
        <f>E64*'Nädal_38_4-.9.klass'!I64/'Nädal_38_4-.9.klass'!E64</f>
        <v>2.145</v>
      </c>
    </row>
    <row r="65" spans="1:13" ht="19" customHeight="1">
      <c r="A65" s="287"/>
      <c r="B65" s="10" t="str">
        <f>'Nädal_38_4-.9.klass'!B65</f>
        <v xml:space="preserve">Pirn </v>
      </c>
      <c r="C65" s="65"/>
      <c r="D65" s="218"/>
      <c r="E65" s="264">
        <v>50</v>
      </c>
      <c r="F65" s="13">
        <f>E65*'Nädal_38_4-.9.klass'!F65/'Nädal_38_4-.9.klass'!E65</f>
        <v>19.988</v>
      </c>
      <c r="G65" s="13">
        <f>E65*'Nädal_38_4-.9.klass'!G65/'Nädal_38_4-.9.klass'!E65</f>
        <v>5.97</v>
      </c>
      <c r="H65" s="13">
        <f>E65*'Nädal_38_4-.9.klass'!H65/'Nädal_38_4-.9.klass'!E65</f>
        <v>0</v>
      </c>
      <c r="I65" s="13">
        <f>E65*'Nädal_38_4-.9.klass'!I65/'Nädal_38_4-.9.klass'!E65</f>
        <v>0.15</v>
      </c>
    </row>
    <row r="66" spans="1:13" ht="19" customHeight="1">
      <c r="A66" s="280"/>
      <c r="B66" s="71" t="s">
        <v>11</v>
      </c>
      <c r="C66" s="65"/>
      <c r="D66" s="12"/>
      <c r="E66" s="57"/>
      <c r="F66" s="92">
        <f>SUM(F56:F65)</f>
        <v>608.65020000000004</v>
      </c>
      <c r="G66" s="92">
        <f>SUM(G56:G65)</f>
        <v>87.668999999999997</v>
      </c>
      <c r="H66" s="92">
        <f>SUM(H56:H65)</f>
        <v>17.398</v>
      </c>
      <c r="I66" s="92">
        <f>SUM(I56:I65)</f>
        <v>27.702749999999998</v>
      </c>
    </row>
    <row r="67" spans="1:13" ht="50.15" customHeight="1">
      <c r="A67" s="5" t="s">
        <v>15</v>
      </c>
      <c r="B67" s="6" t="s">
        <v>2</v>
      </c>
      <c r="C67" s="7" t="s">
        <v>242</v>
      </c>
      <c r="D67" s="5" t="s">
        <v>4</v>
      </c>
      <c r="E67" s="7" t="s">
        <v>5</v>
      </c>
      <c r="F67" s="7" t="s">
        <v>6</v>
      </c>
      <c r="G67" s="7" t="s">
        <v>7</v>
      </c>
      <c r="H67" s="7" t="s">
        <v>8</v>
      </c>
      <c r="I67" s="7" t="s">
        <v>9</v>
      </c>
    </row>
    <row r="68" spans="1:13" ht="75" customHeight="1">
      <c r="A68" s="100"/>
      <c r="B68" s="10" t="str">
        <f>'Nädal_38_4-.9.klass'!B68</f>
        <v>Värskekapsahautis kanahakklihaga</v>
      </c>
      <c r="C68" s="11" t="e" vm="10">
        <f>'Nädal_38_4-.9.klass'!C68</f>
        <v>#VALUE!</v>
      </c>
      <c r="D68" s="218" t="str">
        <f>'Nädal_38_4-.9.klass'!D68</f>
        <v>Valge peakapsas, kanahakkliha, porgand, vesi, mugulsibul, toiduõli, söögisool, must pipar, till</v>
      </c>
      <c r="E68" s="13">
        <v>50</v>
      </c>
      <c r="F68" s="13">
        <f>E68*'Nädal_38_4-.9.klass'!F68/'Nädal_38_4-.9.klass'!E68</f>
        <v>45.416666666666664</v>
      </c>
      <c r="G68" s="13">
        <f>E68*'Nädal_38_4-.9.klass'!G68/'Nädal_38_4-.9.klass'!E68</f>
        <v>2.2166666666666668</v>
      </c>
      <c r="H68" s="13">
        <f>E68*'Nädal_38_4-.9.klass'!H68/'Nädal_38_4-.9.klass'!E68</f>
        <v>2.85</v>
      </c>
      <c r="I68" s="13">
        <f>E68*'Nädal_38_4-.9.klass'!I68/'Nädal_38_4-.9.klass'!E68</f>
        <v>2.1666666666666665</v>
      </c>
    </row>
    <row r="69" spans="1:13" ht="75" customHeight="1">
      <c r="A69" s="98" t="s">
        <v>10</v>
      </c>
      <c r="B69" s="10" t="str">
        <f>'Nädal_38_4-.9.klass'!B69</f>
        <v>Värskekapsa-läätsehautis (mahe)</v>
      </c>
      <c r="C69" s="11" t="e" vm="4">
        <f>'Nädal_38_4-.9.klass'!C69</f>
        <v>#VALUE!</v>
      </c>
      <c r="D69" s="218" t="str">
        <f>'Nädal_38_4-.9.klass'!D69</f>
        <v>Valge peakapsas, petersell, küüslauk, läätsed, pastinaak, porgand, vesi, mugulsibul, toiduõli, till</v>
      </c>
      <c r="E69" s="15">
        <v>50</v>
      </c>
      <c r="F69" s="13">
        <f>E69*'Nädal_38_4-.9.klass'!F69/'Nädal_38_4-.9.klass'!E69</f>
        <v>66.201499999999982</v>
      </c>
      <c r="G69" s="13">
        <f>E69*'Nädal_38_4-.9.klass'!G69/'Nädal_38_4-.9.klass'!E69</f>
        <v>10.264999999999999</v>
      </c>
      <c r="H69" s="13">
        <f>E69*'Nädal_38_4-.9.klass'!H69/'Nädal_38_4-.9.klass'!E69</f>
        <v>1.7470000000000001</v>
      </c>
      <c r="I69" s="13">
        <f>E69*'Nädal_38_4-.9.klass'!I69/'Nädal_38_4-.9.klass'!E69</f>
        <v>3.3929999999999993</v>
      </c>
    </row>
    <row r="70" spans="1:13" ht="17.5">
      <c r="A70" s="286"/>
      <c r="B70" s="10" t="str">
        <f>'Nädal_38_4-.9.klass'!B70</f>
        <v>Kartul, aurutatud (mahe)</v>
      </c>
      <c r="C70" s="67"/>
      <c r="D70" s="218" t="str">
        <f>'Nädal_38_4-.9.klass'!D70</f>
        <v>Kartul, vesi, söögisool</v>
      </c>
      <c r="E70" s="19">
        <v>50</v>
      </c>
      <c r="F70" s="13">
        <f>E70*'Nädal_38_4-.9.klass'!F70/'Nädal_38_4-.9.klass'!E70</f>
        <v>36.975000000000001</v>
      </c>
      <c r="G70" s="13">
        <f>E70*'Nädal_38_4-.9.klass'!G70/'Nädal_38_4-.9.klass'!E70</f>
        <v>8.4149999999999991</v>
      </c>
      <c r="H70" s="13">
        <f>E70*'Nädal_38_4-.9.klass'!H70/'Nädal_38_4-.9.klass'!E70</f>
        <v>5.0999999999999997E-2</v>
      </c>
      <c r="I70" s="13">
        <f>E70*'Nädal_38_4-.9.klass'!I70/'Nädal_38_4-.9.klass'!E70</f>
        <v>0.96899999999999986</v>
      </c>
    </row>
    <row r="71" spans="1:13" ht="19" customHeight="1">
      <c r="A71" s="100"/>
      <c r="B71" s="10" t="str">
        <f>'Nädal_38_4-.9.klass'!B71</f>
        <v>Kuskuss, aurutatud (G)</v>
      </c>
      <c r="C71" s="68"/>
      <c r="D71" s="218" t="str">
        <f>'Nädal_38_4-.9.klass'!D71</f>
        <v>kuskuss, vesi, söögisool</v>
      </c>
      <c r="E71" s="19">
        <v>50</v>
      </c>
      <c r="F71" s="13">
        <f>E71*'Nädal_38_4-.9.klass'!F71/'Nädal_38_4-.9.klass'!E71</f>
        <v>64.076499999999982</v>
      </c>
      <c r="G71" s="13">
        <f>E71*'Nädal_38_4-.9.klass'!G71/'Nädal_38_4-.9.klass'!E71</f>
        <v>13.579499999999998</v>
      </c>
      <c r="H71" s="13">
        <f>E71*'Nädal_38_4-.9.klass'!H71/'Nädal_38_4-.9.klass'!E71</f>
        <v>0.34449999999999997</v>
      </c>
      <c r="I71" s="13">
        <f>E71*'Nädal_38_4-.9.klass'!I71/'Nädal_38_4-.9.klass'!E71</f>
        <v>1.9679999999999997</v>
      </c>
    </row>
    <row r="72" spans="1:13" ht="19" customHeight="1">
      <c r="A72" s="284"/>
      <c r="B72" s="10" t="str">
        <f>'Nädal_38_4-.9.klass'!B72</f>
        <v>Juurseller, röstitud</v>
      </c>
      <c r="C72" s="68"/>
      <c r="D72" s="218"/>
      <c r="E72" s="19">
        <v>80</v>
      </c>
      <c r="F72" s="13">
        <f>E72*'Nädal_38_4-.9.klass'!F72/'Nädal_38_4-.9.klass'!E72</f>
        <v>27.98</v>
      </c>
      <c r="G72" s="13">
        <f>E72*'Nädal_38_4-.9.klass'!G72/'Nädal_38_4-.9.klass'!E72</f>
        <v>7.8</v>
      </c>
      <c r="H72" s="13">
        <f>E72*'Nädal_38_4-.9.klass'!H72/'Nädal_38_4-.9.klass'!E72</f>
        <v>0.1</v>
      </c>
      <c r="I72" s="13">
        <f>E72*'Nädal_38_4-.9.klass'!I72/'Nädal_38_4-.9.klass'!E72</f>
        <v>1.3</v>
      </c>
      <c r="J72" s="24"/>
      <c r="K72" s="24"/>
      <c r="L72" s="24"/>
      <c r="M72" s="24"/>
    </row>
    <row r="73" spans="1:13" ht="19" customHeight="1">
      <c r="A73" s="284"/>
      <c r="B73" s="10" t="str">
        <f>'Nädal_38_4-.9.klass'!B73</f>
        <v>Soe valge kaste (G, L)</v>
      </c>
      <c r="C73" s="68"/>
      <c r="D73" s="218" t="str">
        <f>'Nädal_38_4-.9.klass'!D73</f>
        <v>Toiduõli, nisujahu, piim R 2,5%, söögisool, toidukoor R 15%</v>
      </c>
      <c r="E73" s="19">
        <v>50</v>
      </c>
      <c r="F73" s="13">
        <f>E73*'Nädal_38_4-.9.klass'!F73/'Nädal_38_4-.9.klass'!E73</f>
        <v>59.125999999999998</v>
      </c>
      <c r="G73" s="13">
        <f>E73*'Nädal_38_4-.9.klass'!G73/'Nädal_38_4-.9.klass'!E73</f>
        <v>4.077</v>
      </c>
      <c r="H73" s="13">
        <f>E73*'Nädal_38_4-.9.klass'!H73/'Nädal_38_4-.9.klass'!E73</f>
        <v>3.9460000000000002</v>
      </c>
      <c r="I73" s="13">
        <f>E73*'Nädal_38_4-.9.klass'!I73/'Nädal_38_4-.9.klass'!E73</f>
        <v>1.8730000000000002</v>
      </c>
      <c r="J73" s="24"/>
      <c r="K73" s="24"/>
      <c r="L73" s="24"/>
      <c r="M73" s="24"/>
    </row>
    <row r="74" spans="1:13" ht="19" customHeight="1">
      <c r="A74" s="284"/>
      <c r="B74" s="10" t="str">
        <f>'Nädal_38_4-.9.klass'!B74</f>
        <v>Külm jogurti-keefirikaste, maitserohelisega (L)</v>
      </c>
      <c r="C74" s="68"/>
      <c r="D74" s="218" t="str">
        <f>'Nädal_38_4-.9.klass'!D74</f>
        <v>Maitsestamata jogurt R 2,5%-3%, keefir R 2,5%, sinepipulber, till, petersell, basiilik, roheline sibul</v>
      </c>
      <c r="E74" s="19">
        <v>5</v>
      </c>
      <c r="F74" s="13">
        <f>E74*'Nädal_38_4-.9.klass'!F74/'Nädal_38_4-.9.klass'!E74</f>
        <v>2.7958500000000002</v>
      </c>
      <c r="G74" s="13">
        <f>E74*'Nädal_38_4-.9.klass'!G74/'Nädal_38_4-.9.klass'!E74</f>
        <v>0.24015</v>
      </c>
      <c r="H74" s="13">
        <f>E74*'Nädal_38_4-.9.klass'!H74/'Nädal_38_4-.9.klass'!E74</f>
        <v>0.13045000000000001</v>
      </c>
      <c r="I74" s="13">
        <f>E74*'Nädal_38_4-.9.klass'!I74/'Nädal_38_4-.9.klass'!E74</f>
        <v>0.16830000000000001</v>
      </c>
      <c r="J74" s="24"/>
      <c r="K74" s="24"/>
      <c r="L74" s="24"/>
      <c r="M74" s="24"/>
    </row>
    <row r="75" spans="1:13" ht="19" customHeight="1">
      <c r="A75" s="284"/>
      <c r="B75" s="10" t="str">
        <f>'Nädal_38_4-.9.klass'!B75</f>
        <v>Suvikõrvitsa-kurgisalat</v>
      </c>
      <c r="C75" s="39"/>
      <c r="D75" s="218" t="str">
        <f>'Nädal_38_4-.9.klass'!D75</f>
        <v>Kurk, suvikõrvits</v>
      </c>
      <c r="E75" s="292">
        <v>100</v>
      </c>
      <c r="F75" s="13">
        <f>E75*'Nädal_38_4-.9.klass'!F75/'Nädal_38_4-.9.klass'!E75</f>
        <v>14.3</v>
      </c>
      <c r="G75" s="13">
        <f>E75*'Nädal_38_4-.9.klass'!G75/'Nädal_38_4-.9.klass'!E75</f>
        <v>2.65</v>
      </c>
      <c r="H75" s="13">
        <f>E75*'Nädal_38_4-.9.klass'!H75/'Nädal_38_4-.9.klass'!E75</f>
        <v>0.1</v>
      </c>
      <c r="I75" s="13">
        <f>E75*'Nädal_38_4-.9.klass'!I75/'Nädal_38_4-.9.klass'!E75</f>
        <v>1.05</v>
      </c>
    </row>
    <row r="76" spans="1:13" ht="19" customHeight="1">
      <c r="A76" s="284"/>
      <c r="B76" s="10" t="str">
        <f>'Nädal_38_4-.9.klass'!B76</f>
        <v>Hiina kapsas, porgand (mahe), mais</v>
      </c>
      <c r="C76" s="39"/>
      <c r="D76" s="218"/>
      <c r="E76" s="292">
        <v>90</v>
      </c>
      <c r="F76" s="13">
        <f>E76*'Nädal_38_4-.9.klass'!F76/'Nädal_38_4-.9.klass'!E76</f>
        <v>39.323999999999998</v>
      </c>
      <c r="G76" s="13">
        <f>E76*'Nädal_38_4-.9.klass'!G76/'Nädal_38_4-.9.klass'!E76</f>
        <v>8.5350000000000019</v>
      </c>
      <c r="H76" s="13">
        <f>E76*'Nädal_38_4-.9.klass'!H76/'Nädal_38_4-.9.klass'!E76</f>
        <v>0.54000000000000015</v>
      </c>
      <c r="I76" s="13">
        <f>E76*'Nädal_38_4-.9.klass'!I76/'Nädal_38_4-.9.klass'!E76</f>
        <v>1.53</v>
      </c>
    </row>
    <row r="77" spans="1:13" ht="19" customHeight="1">
      <c r="A77" s="284"/>
      <c r="B77" s="10" t="str">
        <f>'Nädal_38_4-.9.klass'!B77</f>
        <v>Seemnesegu (mahe)</v>
      </c>
      <c r="C77" s="68"/>
      <c r="D77" s="218" t="str">
        <f>'Nädal_38_4-.9.klass'!D77</f>
        <v>Kõrvitsaseemned, päevalilleseemned, seesamiseemned</v>
      </c>
      <c r="E77" s="19">
        <v>10</v>
      </c>
      <c r="F77" s="13">
        <f>E77*'Nädal_38_4-.9.klass'!F77/'Nädal_38_4-.9.klass'!E77</f>
        <v>60.8767</v>
      </c>
      <c r="G77" s="13">
        <f>E77*'Nädal_38_4-.9.klass'!G77/'Nädal_38_4-.9.klass'!E77</f>
        <v>1.28</v>
      </c>
      <c r="H77" s="13">
        <f>E77*'Nädal_38_4-.9.klass'!H77/'Nädal_38_4-.9.klass'!E77</f>
        <v>5.1566999999999998</v>
      </c>
      <c r="I77" s="13">
        <f>E77*'Nädal_38_4-.9.klass'!I77/'Nädal_38_4-.9.klass'!E77</f>
        <v>2.8232999999999993</v>
      </c>
    </row>
    <row r="78" spans="1:13" ht="19" customHeight="1">
      <c r="A78" s="98" t="s">
        <v>20</v>
      </c>
      <c r="B78" s="10" t="str">
        <f>'Nädal_38_4-.9.klass'!B78</f>
        <v>Piimatooted (piim, keefir R 2,5% ) (L)</v>
      </c>
      <c r="C78" s="68"/>
      <c r="D78" s="218"/>
      <c r="E78" s="19">
        <v>25</v>
      </c>
      <c r="F78" s="13">
        <f>E78*'Nädal_38_4-.9.klass'!F78/'Nädal_38_4-.9.klass'!E78</f>
        <v>14.0975</v>
      </c>
      <c r="G78" s="13">
        <f>E78*'Nädal_38_4-.9.klass'!G78/'Nädal_38_4-.9.klass'!E78</f>
        <v>1.21875</v>
      </c>
      <c r="H78" s="13">
        <f>E78*'Nädal_38_4-.9.klass'!H78/'Nädal_38_4-.9.klass'!E78</f>
        <v>0.64249999999999996</v>
      </c>
      <c r="I78" s="13">
        <f>E78*'Nädal_38_4-.9.klass'!I78/'Nädal_38_4-.9.klass'!E78</f>
        <v>0.86</v>
      </c>
    </row>
    <row r="79" spans="1:13" ht="19" customHeight="1">
      <c r="A79" s="98"/>
      <c r="B79" s="10" t="str">
        <f>'Nädal_38_4-.9.klass'!B79</f>
        <v>Mahl (erinevad maitsed)</v>
      </c>
      <c r="C79" s="68"/>
      <c r="D79" s="218" t="str">
        <f>'Nädal_38_4-.9.klass'!D79</f>
        <v>Rõngu suhkruvaba mahlakonsentraat 100% naturaalne, vesi</v>
      </c>
      <c r="E79" s="19">
        <v>25</v>
      </c>
      <c r="F79" s="13">
        <f>E79*'Nädal_38_4-.9.klass'!F79/'Nädal_38_4-.9.klass'!E79</f>
        <v>12.132200000000001</v>
      </c>
      <c r="G79" s="13">
        <f>E79*'Nädal_38_4-.9.klass'!G79/'Nädal_38_4-.9.klass'!E79</f>
        <v>2.9455</v>
      </c>
      <c r="H79" s="13">
        <f>E79*'Nädal_38_4-.9.klass'!H79/'Nädal_38_4-.9.klass'!E79</f>
        <v>1.2500000000000001E-2</v>
      </c>
      <c r="I79" s="13">
        <f>E79*'Nädal_38_4-.9.klass'!I79/'Nädal_38_4-.9.klass'!E79</f>
        <v>9.0749999999999997E-2</v>
      </c>
    </row>
    <row r="80" spans="1:13" ht="19" customHeight="1">
      <c r="A80" s="284"/>
      <c r="B80" s="10" t="str">
        <f>'Nädal_38_4-.9.klass'!B80</f>
        <v>Joogijogurt R 1,5%, maitsestatud (L)</v>
      </c>
      <c r="C80" s="68"/>
      <c r="D80" s="218" t="str">
        <f>'Nädal_38_4-.9.klass'!D80</f>
        <v>Maitsestamata jogurt R 2,5-3%, naturaalne marjapüree</v>
      </c>
      <c r="E80" s="19">
        <v>25</v>
      </c>
      <c r="F80" s="13">
        <f>E80*'Nädal_38_4-.9.klass'!F80/'Nädal_38_4-.9.klass'!E80</f>
        <v>18.686499999999999</v>
      </c>
      <c r="G80" s="13">
        <f>E80*'Nädal_38_4-.9.klass'!G80/'Nädal_38_4-.9.klass'!E80</f>
        <v>3.0307499999999998</v>
      </c>
      <c r="H80" s="13">
        <f>E80*'Nädal_38_4-.9.klass'!H80/'Nädal_38_4-.9.klass'!E80</f>
        <v>0.375</v>
      </c>
      <c r="I80" s="13">
        <f>E80*'Nädal_38_4-.9.klass'!I80/'Nädal_38_4-.9.klass'!E80</f>
        <v>0.8</v>
      </c>
    </row>
    <row r="81" spans="1:9" ht="19" customHeight="1">
      <c r="A81" s="284"/>
      <c r="B81" s="10" t="str">
        <f>'Nädal_38_4-.9.klass'!B81</f>
        <v>Tee, suhkruta</v>
      </c>
      <c r="C81" s="68"/>
      <c r="D81" s="218" t="str">
        <f>'Nädal_38_4-.9.klass'!D81</f>
        <v>Teepuru, vesi</v>
      </c>
      <c r="E81" s="19">
        <v>50</v>
      </c>
      <c r="F81" s="13">
        <f>E81*'Nädal_38_4-.9.klass'!F81/'Nädal_38_4-.9.klass'!E81</f>
        <v>0.2</v>
      </c>
      <c r="G81" s="13">
        <f>E81*'Nädal_38_4-.9.klass'!G81/'Nädal_38_4-.9.klass'!E81</f>
        <v>0</v>
      </c>
      <c r="H81" s="13">
        <f>E81*'Nädal_38_4-.9.klass'!H81/'Nädal_38_4-.9.klass'!E81</f>
        <v>0</v>
      </c>
      <c r="I81" s="13">
        <f>E81*'Nädal_38_4-.9.klass'!I81/'Nädal_38_4-.9.klass'!E81</f>
        <v>0.05</v>
      </c>
    </row>
    <row r="82" spans="1:9" ht="19" customHeight="1">
      <c r="A82" s="101"/>
      <c r="B82" s="10" t="str">
        <f>'Nädal_38_4-.9.klass'!B82</f>
        <v>Rukkileiva (3 sorti) - ja sepikutoodete valik  (G)</v>
      </c>
      <c r="C82" s="68"/>
      <c r="D82" s="218"/>
      <c r="E82" s="19">
        <v>30</v>
      </c>
      <c r="F82" s="13">
        <f>E82*'Nädal_38_4-.9.klass'!F82/'Nädal_38_4-.9.klass'!E82</f>
        <v>73.86</v>
      </c>
      <c r="G82" s="13">
        <f>E82*'Nädal_38_4-.9.klass'!G82/'Nädal_38_4-.9.klass'!E82</f>
        <v>15.69</v>
      </c>
      <c r="H82" s="13">
        <f>E82*'Nädal_38_4-.9.klass'!H82/'Nädal_38_4-.9.klass'!E82</f>
        <v>0.6</v>
      </c>
      <c r="I82" s="13">
        <f>E82*'Nädal_38_4-.9.klass'!I82/'Nädal_38_4-.9.klass'!E82</f>
        <v>2.145</v>
      </c>
    </row>
    <row r="83" spans="1:9" ht="19" customHeight="1">
      <c r="A83" s="101"/>
      <c r="B83" s="10" t="str">
        <f>'Nädal_38_4-.9.klass'!B83</f>
        <v xml:space="preserve">Ploom </v>
      </c>
      <c r="C83" s="68"/>
      <c r="D83" s="218"/>
      <c r="E83" s="19">
        <v>50</v>
      </c>
      <c r="F83" s="13">
        <f>E83*'Nädal_38_4-.9.klass'!F83/'Nädal_38_4-.9.klass'!E83</f>
        <v>22.841999999999999</v>
      </c>
      <c r="G83" s="13">
        <f>E83*'Nädal_38_4-.9.klass'!G83/'Nädal_38_4-.9.klass'!E83</f>
        <v>5.88</v>
      </c>
      <c r="H83" s="13">
        <f>E83*'Nädal_38_4-.9.klass'!H83/'Nädal_38_4-.9.klass'!E83</f>
        <v>0.15</v>
      </c>
      <c r="I83" s="13">
        <f>E83*'Nädal_38_4-.9.klass'!I83/'Nädal_38_4-.9.klass'!E83</f>
        <v>0.25</v>
      </c>
    </row>
    <row r="84" spans="1:9" ht="19" customHeight="1">
      <c r="A84" s="283"/>
      <c r="B84" s="71" t="s">
        <v>11</v>
      </c>
      <c r="C84" s="72"/>
      <c r="D84" s="58"/>
      <c r="E84" s="61"/>
      <c r="F84" s="73">
        <f>SUM(F68:F83)</f>
        <v>558.89041666666662</v>
      </c>
      <c r="G84" s="73">
        <f t="shared" ref="G84:I84" si="1">SUM(G68:G83)</f>
        <v>87.823316666666656</v>
      </c>
      <c r="H84" s="73">
        <f t="shared" si="1"/>
        <v>16.745649999999998</v>
      </c>
      <c r="I84" s="73">
        <f t="shared" si="1"/>
        <v>21.437016666666668</v>
      </c>
    </row>
    <row r="85" spans="1:9" ht="19" customHeight="1">
      <c r="A85" s="312" t="s">
        <v>16</v>
      </c>
      <c r="B85" s="305"/>
      <c r="C85" s="305"/>
      <c r="D85" s="305"/>
      <c r="E85" s="305"/>
      <c r="F85" s="74">
        <f>AVERAGE(F24,F36,F54,F66,F84)</f>
        <v>578.60907666666674</v>
      </c>
      <c r="G85" s="74">
        <f t="shared" ref="G85:I85" si="2">AVERAGE(G24,G36,G54,G66,G84)</f>
        <v>84.54591666666667</v>
      </c>
      <c r="H85" s="74">
        <f t="shared" si="2"/>
        <v>19.540243333333333</v>
      </c>
      <c r="I85" s="74">
        <f t="shared" si="2"/>
        <v>21.567909999999998</v>
      </c>
    </row>
    <row r="86" spans="1:9" ht="19" customHeight="1">
      <c r="A86" s="235"/>
      <c r="B86" s="236"/>
      <c r="C86" s="236"/>
      <c r="D86" s="305" t="s">
        <v>249</v>
      </c>
      <c r="E86" s="306"/>
      <c r="F86" s="238"/>
      <c r="G86" s="238">
        <f>(G85*4)/F85*100</f>
        <v>58.447694705192518</v>
      </c>
      <c r="H86" s="238">
        <f>(H85*9)/F85*100</f>
        <v>30.393956315571796</v>
      </c>
      <c r="I86" s="238">
        <f>(I85*4)/F85*100</f>
        <v>14.910177437416969</v>
      </c>
    </row>
    <row r="87" spans="1:9" ht="19" customHeight="1">
      <c r="A87" s="235"/>
      <c r="B87" s="236"/>
      <c r="C87" s="236"/>
      <c r="D87" s="305" t="s">
        <v>241</v>
      </c>
      <c r="E87" s="306"/>
      <c r="F87" s="238" t="s">
        <v>305</v>
      </c>
      <c r="G87" s="238" t="s">
        <v>246</v>
      </c>
      <c r="H87" s="238" t="s">
        <v>247</v>
      </c>
      <c r="I87" s="238" t="s">
        <v>248</v>
      </c>
    </row>
    <row r="88" spans="1:9" ht="19" customHeight="1">
      <c r="A88" s="295" t="s">
        <v>17</v>
      </c>
      <c r="B88" s="295"/>
      <c r="C88" s="295"/>
      <c r="D88" s="295"/>
      <c r="E88" s="295"/>
      <c r="F88" s="295"/>
      <c r="G88" s="295"/>
      <c r="H88" s="295"/>
      <c r="I88" s="295"/>
    </row>
    <row r="89" spans="1:9" ht="19" customHeight="1">
      <c r="A89" s="296" t="s">
        <v>191</v>
      </c>
      <c r="B89" s="297"/>
      <c r="C89" s="297"/>
      <c r="D89" s="297"/>
      <c r="E89" s="297"/>
      <c r="F89" s="297"/>
      <c r="G89" s="297"/>
      <c r="H89" s="297"/>
      <c r="I89" s="298"/>
    </row>
    <row r="90" spans="1:9" ht="19" customHeight="1">
      <c r="A90" s="299" t="s">
        <v>192</v>
      </c>
      <c r="B90" s="300"/>
      <c r="C90" s="300"/>
      <c r="D90" s="300"/>
      <c r="E90" s="300"/>
      <c r="F90" s="300"/>
      <c r="G90" s="300"/>
      <c r="H90" s="300"/>
      <c r="I90" s="301"/>
    </row>
    <row r="91" spans="1:9" ht="19" customHeight="1">
      <c r="A91" s="302" t="s">
        <v>304</v>
      </c>
      <c r="B91" s="303"/>
      <c r="C91" s="303"/>
      <c r="D91" s="303"/>
      <c r="E91" s="303"/>
      <c r="F91" s="303"/>
      <c r="G91" s="303"/>
      <c r="H91" s="303"/>
      <c r="I91" s="304"/>
    </row>
    <row r="92" spans="1:9" ht="19" customHeight="1">
      <c r="A92" s="302" t="s">
        <v>193</v>
      </c>
      <c r="B92" s="303"/>
      <c r="C92" s="303"/>
      <c r="D92" s="303"/>
      <c r="E92" s="303"/>
      <c r="F92" s="303"/>
      <c r="G92" s="303"/>
      <c r="H92" s="303"/>
      <c r="I92" s="304"/>
    </row>
    <row r="93" spans="1:9" ht="19" customHeight="1">
      <c r="A93" s="302" t="s">
        <v>205</v>
      </c>
      <c r="B93" s="303"/>
      <c r="C93" s="303"/>
      <c r="D93" s="303"/>
      <c r="E93" s="303"/>
      <c r="F93" s="303"/>
      <c r="G93" s="303"/>
      <c r="H93" s="303"/>
      <c r="I93" s="304"/>
    </row>
    <row r="94" spans="1:9" ht="19" customHeight="1">
      <c r="A94" s="307" t="s">
        <v>18</v>
      </c>
      <c r="B94" s="307"/>
      <c r="C94" s="307"/>
      <c r="D94" s="307"/>
      <c r="E94" s="307"/>
      <c r="F94" s="307"/>
      <c r="G94" s="307"/>
      <c r="H94" s="307"/>
      <c r="I94" s="307"/>
    </row>
    <row r="95" spans="1:9" ht="19" customHeight="1">
      <c r="A95" s="75" t="s">
        <v>194</v>
      </c>
      <c r="B95" s="77" t="s">
        <v>195</v>
      </c>
      <c r="C95" s="77"/>
      <c r="D95" s="77"/>
      <c r="E95" s="77"/>
      <c r="F95" s="78"/>
      <c r="G95" s="78"/>
      <c r="H95" s="78"/>
      <c r="I95" s="79"/>
    </row>
    <row r="96" spans="1:9" ht="19" customHeight="1">
      <c r="A96" s="76" t="s">
        <v>196</v>
      </c>
      <c r="B96" s="80" t="s">
        <v>197</v>
      </c>
      <c r="C96" s="80"/>
      <c r="D96" s="80"/>
      <c r="E96" s="80"/>
      <c r="F96" s="81"/>
      <c r="G96" s="81"/>
      <c r="H96" s="81"/>
      <c r="I96" s="82"/>
    </row>
    <row r="97" spans="1:9" ht="19" customHeight="1">
      <c r="A97" s="83" t="s">
        <v>198</v>
      </c>
      <c r="B97" s="84" t="s">
        <v>199</v>
      </c>
      <c r="C97" s="84"/>
      <c r="D97" s="84"/>
      <c r="E97" s="84"/>
      <c r="F97" s="85"/>
      <c r="G97" s="85"/>
      <c r="H97" s="85"/>
      <c r="I97" s="86"/>
    </row>
    <row r="98" spans="1:9">
      <c r="A98" s="293" t="s">
        <v>19</v>
      </c>
      <c r="B98" s="293"/>
      <c r="C98" s="293"/>
      <c r="D98" s="293"/>
      <c r="E98" s="293"/>
      <c r="F98" s="293"/>
      <c r="G98" s="293"/>
      <c r="H98" s="293"/>
      <c r="I98" s="293"/>
    </row>
    <row r="99" spans="1:9">
      <c r="A99" s="294" t="s">
        <v>200</v>
      </c>
      <c r="B99" s="294"/>
      <c r="C99" s="294"/>
      <c r="D99" s="294"/>
      <c r="E99" s="294"/>
      <c r="F99" s="294"/>
      <c r="G99" s="294"/>
      <c r="H99" s="294"/>
      <c r="I99" s="294"/>
    </row>
  </sheetData>
  <mergeCells count="15">
    <mergeCell ref="D87:E87"/>
    <mergeCell ref="A93:I93"/>
    <mergeCell ref="A94:I94"/>
    <mergeCell ref="A1:B5"/>
    <mergeCell ref="C1:C7"/>
    <mergeCell ref="A6:B6"/>
    <mergeCell ref="A85:E85"/>
    <mergeCell ref="D86:E86"/>
    <mergeCell ref="A98:I98"/>
    <mergeCell ref="A99:I99"/>
    <mergeCell ref="A88:I88"/>
    <mergeCell ref="A89:I89"/>
    <mergeCell ref="A90:I90"/>
    <mergeCell ref="A91:I91"/>
    <mergeCell ref="A92:I92"/>
  </mergeCells>
  <phoneticPr fontId="17" type="noConversion"/>
  <pageMargins left="0.7" right="0.7" top="0.75" bottom="0.75" header="0.3" footer="0.3"/>
  <pageSetup paperSize="9" scale="28" fitToWidth="0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4246CF-1107-443C-B25E-4B4254CEEB64}">
  <sheetPr>
    <pageSetUpPr fitToPage="1"/>
  </sheetPr>
  <dimension ref="A1:X103"/>
  <sheetViews>
    <sheetView topLeftCell="A73" zoomScale="80" zoomScaleNormal="80" workbookViewId="0">
      <selection activeCell="D83" sqref="D83"/>
    </sheetView>
  </sheetViews>
  <sheetFormatPr defaultColWidth="9.25" defaultRowHeight="15.5"/>
  <cols>
    <col min="1" max="1" width="25.6640625" style="2" customWidth="1"/>
    <col min="2" max="2" width="55.9140625" style="2" customWidth="1"/>
    <col min="3" max="3" width="32.332031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tr">
        <f>'Nädal_39_4.-9.klass'!A7</f>
        <v>39. nädal</v>
      </c>
      <c r="B7" s="106" t="str">
        <f>'Nädal_39_4.-9.klass'!B7</f>
        <v>22.09.-26.09.2025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3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188"/>
      <c r="B9" s="10" t="str">
        <f>'Nädal_39_4.-9.klass'!B9</f>
        <v>Kanalihatükid magushapus kastmes</v>
      </c>
      <c r="C9" s="11" t="e" vm="10">
        <f>'Nädal_39_4.-9.klass'!C9</f>
        <v>#VALUE!</v>
      </c>
      <c r="D9" s="218" t="str">
        <f>'Nädal_39_4.-9.klass'!D9</f>
        <v>Kanaliha, vesi, porgand, mugulsibul, paprika, tomatipasta, ananassimahl, ananass, sidrunimahl, toiduõli, sojakaste, maisitärklis, küüslauk, suhkur, ingverijuur, söögisool, must pipar</v>
      </c>
      <c r="E9" s="13">
        <v>50</v>
      </c>
      <c r="F9" s="13">
        <f>E9*'Nädal_39_4.-9.klass'!F9/'Nädal_39_4.-9.klass'!E9</f>
        <v>36.861499999999992</v>
      </c>
      <c r="G9" s="13">
        <f>E9*'Nädal_39_4.-9.klass'!G9/'Nädal_39_4.-9.klass'!E9</f>
        <v>2.76</v>
      </c>
      <c r="H9" s="13">
        <f>E9*'Nädal_39_4.-9.klass'!H9/'Nädal_39_4.-9.klass'!E9</f>
        <v>1.9419999999999999</v>
      </c>
      <c r="I9" s="13">
        <f>E9*'Nädal_39_4.-9.klass'!I9/'Nädal_39_4.-9.klass'!E9</f>
        <v>2.2875000000000001</v>
      </c>
    </row>
    <row r="10" spans="1:9" ht="75" customHeight="1">
      <c r="A10" s="98" t="s">
        <v>10</v>
      </c>
      <c r="B10" s="10" t="str">
        <f>'Nädal_39_4.-9.klass'!B10</f>
        <v>Edamame oad magushapus kastmes (mahe)</v>
      </c>
      <c r="C10" s="11" t="e" vm="4">
        <f>'Nädal_39_4.-9.klass'!C10</f>
        <v>#VALUE!</v>
      </c>
      <c r="D10" s="218" t="str">
        <f>'Nädal_39_4.-9.klass'!D10</f>
        <v>Edamame oad, suhkur, sojakaste, maisitärklis, sidrunimahl, tomatipasta, vesi, porgand, mugulsibul, küüslauk, kuivatatud basiilik</v>
      </c>
      <c r="E10" s="15">
        <v>50</v>
      </c>
      <c r="F10" s="13">
        <f>E10*'Nädal_39_4.-9.klass'!F10/'Nädal_39_4.-9.klass'!E10</f>
        <v>57.210500000000003</v>
      </c>
      <c r="G10" s="13">
        <f>E10*'Nädal_39_4.-9.klass'!G10/'Nädal_39_4.-9.klass'!E10</f>
        <v>9.4600000000000009</v>
      </c>
      <c r="H10" s="13">
        <f>E10*'Nädal_39_4.-9.klass'!H10/'Nädal_39_4.-9.klass'!E10</f>
        <v>1.2985</v>
      </c>
      <c r="I10" s="13">
        <f>E10*'Nädal_39_4.-9.klass'!I10/'Nädal_39_4.-9.klass'!E10</f>
        <v>2.6335000000000002</v>
      </c>
    </row>
    <row r="11" spans="1:9" ht="19" customHeight="1">
      <c r="A11" s="190"/>
      <c r="B11" s="10" t="str">
        <f>'Nädal_39_4.-9.klass'!B11</f>
        <v>Täisterapasta/pasta (G) (mahe)</v>
      </c>
      <c r="C11" s="18"/>
      <c r="D11" s="218" t="str">
        <f>'Nädal_39_4.-9.klass'!D11</f>
        <v>Täisterapasta / pasta, vesi, söögisool, toiduõli</v>
      </c>
      <c r="E11" s="19">
        <v>50</v>
      </c>
      <c r="F11" s="13">
        <f>E11*'Nädal_39_4.-9.klass'!F11/'Nädal_39_4.-9.klass'!E11</f>
        <v>75.666666666666671</v>
      </c>
      <c r="G11" s="13">
        <f>E11*'Nädal_39_4.-9.klass'!G11/'Nädal_39_4.-9.klass'!E11</f>
        <v>13.166666666666666</v>
      </c>
      <c r="H11" s="13">
        <f>E11*'Nädal_39_4.-9.klass'!H11/'Nädal_39_4.-9.klass'!E11</f>
        <v>1.2916666666666667</v>
      </c>
      <c r="I11" s="13">
        <f>E11*'Nädal_39_4.-9.klass'!I11/'Nädal_39_4.-9.klass'!E11</f>
        <v>2.2833333333333332</v>
      </c>
    </row>
    <row r="12" spans="1:9" ht="19" customHeight="1">
      <c r="A12" s="96"/>
      <c r="B12" s="10" t="str">
        <f>'Nädal_39_4.-9.klass'!B12</f>
        <v>Riis, aurutatud (mahe)</v>
      </c>
      <c r="C12" s="22"/>
      <c r="D12" s="218" t="str">
        <f>'Nädal_39_4.-9.klass'!D12</f>
        <v xml:space="preserve">Riis, vesi, söögisool </v>
      </c>
      <c r="E12" s="19">
        <v>50</v>
      </c>
      <c r="F12" s="13">
        <f>E12*'Nädal_39_4.-9.klass'!F12/'Nädal_39_4.-9.klass'!E12</f>
        <v>78.851000000000013</v>
      </c>
      <c r="G12" s="13">
        <f>E12*'Nädal_39_4.-9.klass'!G12/'Nädal_39_4.-9.klass'!E12</f>
        <v>13.437999999999999</v>
      </c>
      <c r="H12" s="13">
        <f>E12*'Nädal_39_4.-9.klass'!H12/'Nädal_39_4.-9.klass'!E12</f>
        <v>2.371</v>
      </c>
      <c r="I12" s="13">
        <f>E12*'Nädal_39_4.-9.klass'!I12/'Nädal_39_4.-9.klass'!E12</f>
        <v>1.1385000000000001</v>
      </c>
    </row>
    <row r="13" spans="1:9" ht="19" customHeight="1">
      <c r="A13" s="96"/>
      <c r="B13" s="10" t="str">
        <f>'Nädal_39_4.-9.klass'!B13</f>
        <v>Miniporgandid, aurutatud</v>
      </c>
      <c r="C13" s="22"/>
      <c r="D13" s="218" t="str">
        <f>'Nädal_39_4.-9.klass'!D13</f>
        <v>Miniporgand, vesi, söögisool</v>
      </c>
      <c r="E13" s="19">
        <v>80</v>
      </c>
      <c r="F13" s="13">
        <f>E13*'Nädal_39_4.-9.klass'!F13/'Nädal_39_4.-9.klass'!E13</f>
        <v>25.92</v>
      </c>
      <c r="G13" s="13">
        <f>E13*'Nädal_39_4.-9.klass'!G13/'Nädal_39_4.-9.klass'!E13</f>
        <v>6.8</v>
      </c>
      <c r="H13" s="13">
        <f>E13*'Nädal_39_4.-9.klass'!H13/'Nädal_39_4.-9.klass'!E13</f>
        <v>0.16</v>
      </c>
      <c r="I13" s="13">
        <f>E13*'Nädal_39_4.-9.klass'!I13/'Nädal_39_4.-9.klass'!E13</f>
        <v>0.48</v>
      </c>
    </row>
    <row r="14" spans="1:9" ht="19" customHeight="1">
      <c r="A14" s="96"/>
      <c r="B14" s="10" t="str">
        <f>'Nädal_39_4.-9.klass'!B14</f>
        <v>Külm jogurtikaste maitserohelisega</v>
      </c>
      <c r="C14" s="22"/>
      <c r="D14" s="218" t="str">
        <f>'Nädal_39_4.-9.klass'!D14</f>
        <v>Maitsestamata jogurt R 2,5%-3%, roheline sibul, till, värske</v>
      </c>
      <c r="E14" s="19">
        <v>5</v>
      </c>
      <c r="F14" s="13">
        <f>E14*'Nädal_39_4.-9.klass'!F14/'Nädal_39_4.-9.klass'!E14</f>
        <v>2.8371500000000003</v>
      </c>
      <c r="G14" s="13">
        <f>E14*'Nädal_39_4.-9.klass'!G14/'Nädal_39_4.-9.klass'!E14</f>
        <v>0.24089999999999998</v>
      </c>
      <c r="H14" s="13">
        <f>E14*'Nädal_39_4.-9.klass'!H14/'Nädal_39_4.-9.klass'!E14</f>
        <v>0.13320000000000001</v>
      </c>
      <c r="I14" s="13">
        <f>E14*'Nädal_39_4.-9.klass'!I14/'Nädal_39_4.-9.klass'!E14</f>
        <v>0.16969999999999999</v>
      </c>
    </row>
    <row r="15" spans="1:9" ht="19" customHeight="1">
      <c r="A15" s="96"/>
      <c r="B15" s="10" t="str">
        <f>'Nädal_39_4.-9.klass'!B15</f>
        <v>Kapsa-mangosalat</v>
      </c>
      <c r="C15" s="22"/>
      <c r="D15" s="218" t="str">
        <f>'Nädal_39_4.-9.klass'!D15</f>
        <v>Valge peakapsas, mango</v>
      </c>
      <c r="E15" s="19">
        <v>100</v>
      </c>
      <c r="F15" s="13">
        <f>E15*'Nädal_39_4.-9.klass'!F15/'Nädal_39_4.-9.klass'!E15</f>
        <v>39</v>
      </c>
      <c r="G15" s="13">
        <f>E15*'Nädal_39_4.-9.klass'!G15/'Nädal_39_4.-9.klass'!E15</f>
        <v>9.4380000000000006</v>
      </c>
      <c r="H15" s="13">
        <f>E15*'Nädal_39_4.-9.klass'!H15/'Nädal_39_4.-9.klass'!E15</f>
        <v>0.20499999999999999</v>
      </c>
      <c r="I15" s="13">
        <f>E15*'Nädal_39_4.-9.klass'!I15/'Nädal_39_4.-9.klass'!E15</f>
        <v>1.02</v>
      </c>
    </row>
    <row r="16" spans="1:9" ht="19" customHeight="1">
      <c r="A16" s="96"/>
      <c r="B16" s="10" t="str">
        <f>'Nädal_39_4.-9.klass'!B16</f>
        <v>Peet, kaalikas, mais</v>
      </c>
      <c r="C16" s="22"/>
      <c r="D16" s="218"/>
      <c r="E16" s="19">
        <v>90</v>
      </c>
      <c r="F16" s="13">
        <f>E16*'Nädal_39_4.-9.klass'!F16/'Nädal_39_4.-9.klass'!E16</f>
        <v>49.052399999999999</v>
      </c>
      <c r="G16" s="13">
        <f>E16*'Nädal_39_4.-9.klass'!G16/'Nädal_39_4.-9.klass'!E16</f>
        <v>11.061000000000002</v>
      </c>
      <c r="H16" s="13">
        <f>E16*'Nädal_39_4.-9.klass'!H16/'Nädal_39_4.-9.klass'!E16</f>
        <v>0.51000000000000012</v>
      </c>
      <c r="I16" s="13">
        <f>E16*'Nädal_39_4.-9.klass'!I16/'Nädal_39_4.-9.klass'!E16</f>
        <v>1.74</v>
      </c>
    </row>
    <row r="17" spans="1:24" ht="19" customHeight="1">
      <c r="A17" s="96"/>
      <c r="B17" s="10" t="str">
        <f>'Nädal_39_4.-9.klass'!B17</f>
        <v>Seemnesegu (mahe)</v>
      </c>
      <c r="C17" s="22"/>
      <c r="D17" s="218" t="str">
        <f>'Nädal_39_4.-9.klass'!D17</f>
        <v>Kõrvitsaseemned, päevalilleseemned, seesamiseemned</v>
      </c>
      <c r="E17" s="19">
        <v>10</v>
      </c>
      <c r="F17" s="13">
        <f>E17*'Nädal_39_4.-9.klass'!F17/'Nädal_39_4.-9.klass'!E17</f>
        <v>60.8767</v>
      </c>
      <c r="G17" s="13">
        <f>E17*'Nädal_39_4.-9.klass'!G17/'Nädal_39_4.-9.klass'!E17</f>
        <v>1.28</v>
      </c>
      <c r="H17" s="13">
        <f>E17*'Nädal_39_4.-9.klass'!H17/'Nädal_39_4.-9.klass'!E17</f>
        <v>5.1566999999999998</v>
      </c>
      <c r="I17" s="13">
        <f>E17*'Nädal_39_4.-9.klass'!I17/'Nädal_39_4.-9.klass'!E17</f>
        <v>2.8232999999999993</v>
      </c>
    </row>
    <row r="18" spans="1:24" ht="19" customHeight="1">
      <c r="A18" s="215" t="s">
        <v>20</v>
      </c>
      <c r="B18" s="10" t="str">
        <f>'Nädal_39_4.-9.klass'!B18</f>
        <v>Piimatooted (piim, keefir R 2,5% ) (L)</v>
      </c>
      <c r="C18" s="22"/>
      <c r="D18" s="218"/>
      <c r="E18" s="19">
        <v>50</v>
      </c>
      <c r="F18" s="13">
        <f>E18*'Nädal_39_4.-9.klass'!F18/'Nädal_39_4.-9.klass'!E18</f>
        <v>28.195</v>
      </c>
      <c r="G18" s="13">
        <f>E18*'Nädal_39_4.-9.klass'!G18/'Nädal_39_4.-9.klass'!E18</f>
        <v>2.4375</v>
      </c>
      <c r="H18" s="13">
        <f>E18*'Nädal_39_4.-9.klass'!H18/'Nädal_39_4.-9.klass'!E18</f>
        <v>1.2849999999999999</v>
      </c>
      <c r="I18" s="13">
        <f>E18*'Nädal_39_4.-9.klass'!I18/'Nädal_39_4.-9.klass'!E18</f>
        <v>1.72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96"/>
      <c r="B19" s="10" t="str">
        <f>'Nädal_39_4.-9.klass'!B19</f>
        <v>Mahl (erinevad maitsed)</v>
      </c>
      <c r="C19" s="22"/>
      <c r="D19" s="218" t="str">
        <f>'Nädal_39_4.-9.klass'!D19</f>
        <v>Rõngu suhkruvaba mahlakonsentraat 100% naturaalne, vesi</v>
      </c>
      <c r="E19" s="19">
        <v>25</v>
      </c>
      <c r="F19" s="13">
        <f>E19*'Nädal_39_4.-9.klass'!F19/'Nädal_39_4.-9.klass'!E19</f>
        <v>12.132200000000001</v>
      </c>
      <c r="G19" s="13">
        <f>E19*'Nädal_39_4.-9.klass'!G19/'Nädal_39_4.-9.klass'!E19</f>
        <v>2.9455</v>
      </c>
      <c r="H19" s="13">
        <f>E19*'Nädal_39_4.-9.klass'!H19/'Nädal_39_4.-9.klass'!E19</f>
        <v>1.2500000000000001E-2</v>
      </c>
      <c r="I19" s="13">
        <f>E19*'Nädal_39_4.-9.klass'!I19/'Nädal_39_4.-9.klass'!E19</f>
        <v>9.0749999999999997E-2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96"/>
      <c r="B20" s="10" t="str">
        <f>'Nädal_39_4.-9.klass'!B20</f>
        <v>Joogijogurt R 1,5%, maitsestatud (L)</v>
      </c>
      <c r="C20" s="22"/>
      <c r="D20" s="218" t="str">
        <f>'Nädal_39_4.-9.klass'!D20</f>
        <v>Maitsestamata jogurt R 2,5-3%, naturaalne marjapüree</v>
      </c>
      <c r="E20" s="19">
        <v>25</v>
      </c>
      <c r="F20" s="13">
        <f>E20*'Nädal_39_4.-9.klass'!F20/'Nädal_39_4.-9.klass'!E20</f>
        <v>18.686499999999999</v>
      </c>
      <c r="G20" s="13">
        <f>E20*'Nädal_39_4.-9.klass'!G20/'Nädal_39_4.-9.klass'!E20</f>
        <v>3.0307499999999998</v>
      </c>
      <c r="H20" s="13">
        <f>E20*'Nädal_39_4.-9.klass'!H20/'Nädal_39_4.-9.klass'!E20</f>
        <v>0.375</v>
      </c>
      <c r="I20" s="13">
        <f>E20*'Nädal_39_4.-9.klass'!I20/'Nädal_39_4.-9.klass'!E20</f>
        <v>0.8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96"/>
      <c r="B21" s="10" t="str">
        <f>'Nädal_39_4.-9.klass'!B21</f>
        <v>Tee, suhkruta</v>
      </c>
      <c r="C21" s="22"/>
      <c r="D21" s="218" t="str">
        <f>'Nädal_39_4.-9.klass'!D21</f>
        <v>Teepuru, vesi</v>
      </c>
      <c r="E21" s="19">
        <v>50</v>
      </c>
      <c r="F21" s="13">
        <f>E21*'Nädal_39_4.-9.klass'!F21/'Nädal_39_4.-9.klass'!E21</f>
        <v>0.2</v>
      </c>
      <c r="G21" s="13">
        <f>E21*'Nädal_39_4.-9.klass'!G21/'Nädal_39_4.-9.klass'!E21</f>
        <v>0</v>
      </c>
      <c r="H21" s="13">
        <f>E21*'Nädal_39_4.-9.klass'!H21/'Nädal_39_4.-9.klass'!E21</f>
        <v>0</v>
      </c>
      <c r="I21" s="13">
        <f>E21*'Nädal_39_4.-9.klass'!I21/'Nädal_39_4.-9.klass'!E21</f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96"/>
      <c r="B22" s="10" t="str">
        <f>'Nädal_39_4.-9.klass'!B22</f>
        <v>Rukkileiva (3 sorti) - ja sepikutoodete valik  (G)</v>
      </c>
      <c r="C22" s="22"/>
      <c r="D22" s="218"/>
      <c r="E22" s="19">
        <v>30</v>
      </c>
      <c r="F22" s="13">
        <f>E22*'Nädal_39_4.-9.klass'!F22/'Nädal_39_4.-9.klass'!E22</f>
        <v>73.86</v>
      </c>
      <c r="G22" s="13">
        <f>E22*'Nädal_39_4.-9.klass'!G22/'Nädal_39_4.-9.klass'!E22</f>
        <v>15.69</v>
      </c>
      <c r="H22" s="13">
        <f>E22*'Nädal_39_4.-9.klass'!H22/'Nädal_39_4.-9.klass'!E22</f>
        <v>0.6</v>
      </c>
      <c r="I22" s="13">
        <f>E22*'Nädal_39_4.-9.klass'!I22/'Nädal_39_4.-9.klass'!E22</f>
        <v>2.145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102"/>
      <c r="B23" s="10" t="str">
        <f>'Nädal_39_4.-9.klass'!B23</f>
        <v>Õun</v>
      </c>
      <c r="C23" s="22"/>
      <c r="D23" s="218"/>
      <c r="E23" s="19">
        <v>50</v>
      </c>
      <c r="F23" s="13">
        <f>E23*'Nädal_39_4.-9.klass'!F23/'Nädal_39_4.-9.klass'!E23</f>
        <v>24.038</v>
      </c>
      <c r="G23" s="13">
        <f>E23*'Nädal_39_4.-9.klass'!G23/'Nädal_39_4.-9.klass'!E23</f>
        <v>6.74</v>
      </c>
      <c r="H23" s="13">
        <f>E23*'Nädal_39_4.-9.klass'!H23/'Nädal_39_4.-9.klass'!E23</f>
        <v>0</v>
      </c>
      <c r="I23" s="13">
        <f>E23*'Nädal_39_4.-9.klass'!I23/'Nädal_39_4.-9.klass'!E23</f>
        <v>0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194"/>
      <c r="B24" s="71" t="s">
        <v>11</v>
      </c>
      <c r="C24" s="29"/>
      <c r="D24" s="12"/>
      <c r="E24" s="31"/>
      <c r="F24" s="92">
        <f>SUM(F9:F23)</f>
        <v>583.38761666666676</v>
      </c>
      <c r="G24" s="92">
        <f>SUM(G9:G23)</f>
        <v>98.488316666666663</v>
      </c>
      <c r="H24" s="92">
        <f>SUM(H9:H23)</f>
        <v>15.340566666666666</v>
      </c>
      <c r="I24" s="92">
        <f>SUM(I9:I23)</f>
        <v>19.381583333333335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6" t="s">
        <v>2</v>
      </c>
      <c r="C25" s="34" t="s">
        <v>3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198"/>
      <c r="B26" s="10" t="str">
        <f>'Nädal_39_4.-9.klass'!B26</f>
        <v>Ühepajatoit sealihaga</v>
      </c>
      <c r="C26" s="11" t="e" vm="3">
        <f>'Nädal_39_4.-9.klass'!C26</f>
        <v>#VALUE!</v>
      </c>
      <c r="D26" s="218" t="str">
        <f>'Nädal_39_4.-9.klass'!D26</f>
        <v>Sealiha, porgand, kartul, mugulsibul, söögisool, till</v>
      </c>
      <c r="E26" s="13">
        <v>100</v>
      </c>
      <c r="F26" s="13">
        <f>E26*'Nädal_39_4.-9.klass'!F26/'Nädal_39_4.-9.klass'!E26</f>
        <v>108</v>
      </c>
      <c r="G26" s="13">
        <f>E26*'Nädal_39_4.-9.klass'!G26/'Nädal_39_4.-9.klass'!E26</f>
        <v>8.1</v>
      </c>
      <c r="H26" s="13">
        <f>E26*'Nädal_39_4.-9.klass'!H26/'Nädal_39_4.-9.klass'!E26</f>
        <v>5.46</v>
      </c>
      <c r="I26" s="13">
        <f>E26*'Nädal_39_4.-9.klass'!I26/'Nädal_39_4.-9.klass'!E26</f>
        <v>5.75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0" t="str">
        <f>'Nädal_39_4.-9.klass'!B27</f>
        <v>Ühepajatoit roheliste hernestega (mahe)</v>
      </c>
      <c r="C27" s="11" t="e" vm="4">
        <f>'Nädal_39_4.-9.klass'!C27</f>
        <v>#VALUE!</v>
      </c>
      <c r="D27" s="218" t="str">
        <f>'Nädal_39_4.-9.klass'!D27</f>
        <v>Valge peakapsas, kartul, porgand, must pipar, mugulsibul, rohelised herned, toiduõli, vesi, küüslauk, loorber, till petersell, söögisool</v>
      </c>
      <c r="E27" s="15">
        <v>100</v>
      </c>
      <c r="F27" s="13">
        <f>E27*'Nädal_39_4.-9.klass'!F27/'Nädal_39_4.-9.klass'!E27</f>
        <v>77.2</v>
      </c>
      <c r="G27" s="13">
        <f>E27*'Nädal_39_4.-9.klass'!G27/'Nädal_39_4.-9.klass'!E27</f>
        <v>8.14</v>
      </c>
      <c r="H27" s="13">
        <f>E27*'Nädal_39_4.-9.klass'!H27/'Nädal_39_4.-9.klass'!E27</f>
        <v>3.25</v>
      </c>
      <c r="I27" s="13">
        <f>E27*'Nädal_39_4.-9.klass'!I27/'Nädal_39_4.-9.klass'!E27</f>
        <v>2.3199999999999998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19" hidden="1" customHeight="1">
      <c r="A28" s="200"/>
      <c r="B28" s="10"/>
      <c r="C28" s="38"/>
      <c r="D28" s="218"/>
      <c r="E28" s="19"/>
      <c r="F28" s="13"/>
      <c r="G28" s="13"/>
      <c r="H28" s="13"/>
      <c r="I28" s="13"/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19" hidden="1" customHeight="1">
      <c r="A29" s="200"/>
      <c r="B29" s="10"/>
      <c r="C29" s="39"/>
      <c r="D29" s="218"/>
      <c r="E29" s="19"/>
      <c r="F29" s="13"/>
      <c r="G29" s="13"/>
      <c r="H29" s="13"/>
      <c r="I29" s="13"/>
      <c r="J29" s="24"/>
    </row>
    <row r="30" spans="1:24" s="40" customFormat="1" ht="19" customHeight="1">
      <c r="A30" s="198"/>
      <c r="B30" s="10" t="str">
        <f>'Nädal_39_4.-9.klass'!B28</f>
        <v>Aedoad küüslauguga, ahjus küpsetatud</v>
      </c>
      <c r="C30" s="39"/>
      <c r="D30" s="218" t="str">
        <f>'Nädal_39_4.-9.klass'!D28</f>
        <v>Aedoad, küüslauk, toiduõli, söögisool</v>
      </c>
      <c r="E30" s="19">
        <v>80</v>
      </c>
      <c r="F30" s="13">
        <f>E30*'Nädal_39_4.-9.klass'!F28/'Nädal_39_4.-9.klass'!E28</f>
        <v>36.972319999999996</v>
      </c>
      <c r="G30" s="13">
        <f>E30*'Nädal_39_4.-9.klass'!G28/'Nädal_39_4.-9.klass'!E28</f>
        <v>5.3584000000000005</v>
      </c>
      <c r="H30" s="13">
        <f>E30*'Nädal_39_4.-9.klass'!H28/'Nädal_39_4.-9.klass'!E28</f>
        <v>1.6776</v>
      </c>
      <c r="I30" s="13">
        <f>E30*'Nädal_39_4.-9.klass'!I28/'Nädal_39_4.-9.klass'!E28</f>
        <v>1.3824000000000001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198"/>
      <c r="B31" s="10" t="str">
        <f>'Nädal_39_4.-9.klass'!B29</f>
        <v>Soe valge kaste (G, L)</v>
      </c>
      <c r="C31" s="39"/>
      <c r="D31" s="218" t="str">
        <f>'Nädal_39_4.-9.klass'!D29</f>
        <v>Toiduõli, nisujahu, piim R 2,5%, söögisool, toidukoor R 15%</v>
      </c>
      <c r="E31" s="19">
        <v>50</v>
      </c>
      <c r="F31" s="13">
        <f>E31*'Nädal_39_4.-9.klass'!F29/'Nädal_39_4.-9.klass'!E29</f>
        <v>59.125999999999998</v>
      </c>
      <c r="G31" s="13">
        <f>E31*'Nädal_39_4.-9.klass'!G29/'Nädal_39_4.-9.klass'!E29</f>
        <v>4.077</v>
      </c>
      <c r="H31" s="13">
        <f>E31*'Nädal_39_4.-9.klass'!H29/'Nädal_39_4.-9.klass'!E29</f>
        <v>3.9460000000000002</v>
      </c>
      <c r="I31" s="13">
        <f>E31*'Nädal_39_4.-9.klass'!I29/'Nädal_39_4.-9.klass'!E29</f>
        <v>1.8730000000000002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198"/>
      <c r="B32" s="10" t="str">
        <f>'Nädal_39_4.-9.klass'!B30</f>
        <v>Mahla-õlikaste</v>
      </c>
      <c r="C32" s="39"/>
      <c r="D32" s="218" t="str">
        <f>'Nädal_39_4.-9.klass'!D30</f>
        <v>Õunamahl 100% naturaalne, õunaäädikas, sinepipulber, söögisool, petersell, värske, toiduõli</v>
      </c>
      <c r="E32" s="19">
        <v>5</v>
      </c>
      <c r="F32" s="13">
        <f>E32*'Nädal_39_4.-9.klass'!F30/'Nädal_39_4.-9.klass'!E30</f>
        <v>32.189399999999999</v>
      </c>
      <c r="G32" s="13">
        <f>E32*'Nädal_39_4.-9.klass'!G30/'Nädal_39_4.-9.klass'!E30</f>
        <v>9.7050000000000011E-2</v>
      </c>
      <c r="H32" s="13">
        <f>E32*'Nädal_39_4.-9.klass'!H30/'Nädal_39_4.-9.klass'!E30</f>
        <v>3.5305500000000003</v>
      </c>
      <c r="I32" s="13">
        <f>E32*'Nädal_39_4.-9.klass'!I30/'Nädal_39_4.-9.klass'!E30</f>
        <v>1.3550000000000001E-2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198"/>
      <c r="B33" s="10" t="str">
        <f>'Nädal_39_4.-9.klass'!B31</f>
        <v>Kõrvitsa-pastinaagi-virsikusalat</v>
      </c>
      <c r="C33" s="39"/>
      <c r="D33" s="218" t="str">
        <f>'Nädal_39_4.-9.klass'!D31</f>
        <v>Pastinaak, kõrvits, virsik</v>
      </c>
      <c r="E33" s="19">
        <v>100</v>
      </c>
      <c r="F33" s="13">
        <f>E33*'Nädal_39_4.-9.klass'!F31/'Nädal_39_4.-9.klass'!E31</f>
        <v>36.753</v>
      </c>
      <c r="G33" s="13">
        <f>E33*'Nädal_39_4.-9.klass'!G31/'Nädal_39_4.-9.klass'!E31</f>
        <v>8.9169999999999998</v>
      </c>
      <c r="H33" s="13">
        <f>E33*'Nädal_39_4.-9.klass'!H31/'Nädal_39_4.-9.klass'!E31</f>
        <v>0.3</v>
      </c>
      <c r="I33" s="13">
        <f>E33*'Nädal_39_4.-9.klass'!I31/'Nädal_39_4.-9.klass'!E31</f>
        <v>1.1000000000000001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200"/>
      <c r="B34" s="10" t="str">
        <f>'Nädal_39_4.-9.klass'!B32</f>
        <v>Hiina kapsas, tomat, roheline sibul (mahe)</v>
      </c>
      <c r="C34" s="39"/>
      <c r="D34" s="218"/>
      <c r="E34" s="19">
        <v>90</v>
      </c>
      <c r="F34" s="13">
        <f>E34*'Nädal_39_4.-9.klass'!F32/'Nädal_39_4.-9.klass'!E32</f>
        <v>22.689000000000004</v>
      </c>
      <c r="G34" s="13">
        <f>E34*'Nädal_39_4.-9.klass'!G32/'Nädal_39_4.-9.klass'!E32</f>
        <v>4.26</v>
      </c>
      <c r="H34" s="13">
        <f>E34*'Nädal_39_4.-9.klass'!H32/'Nädal_39_4.-9.klass'!E32</f>
        <v>0.32100000000000001</v>
      </c>
      <c r="I34" s="13">
        <f>E34*'Nädal_39_4.-9.klass'!I32/'Nädal_39_4.-9.klass'!E32</f>
        <v>1.38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200"/>
      <c r="B35" s="10" t="str">
        <f>'Nädal_39_4.-9.klass'!B33</f>
        <v>Seemnesegu (mahe)</v>
      </c>
      <c r="C35" s="39"/>
      <c r="D35" s="218" t="str">
        <f>'Nädal_39_4.-9.klass'!D33</f>
        <v>Kõrvitsaseemned, päevalilleseemned, seesamiseemned</v>
      </c>
      <c r="E35" s="19">
        <v>10</v>
      </c>
      <c r="F35" s="13">
        <f>E35*'Nädal_39_4.-9.klass'!F33/'Nädal_39_4.-9.klass'!E33</f>
        <v>60.8767</v>
      </c>
      <c r="G35" s="13">
        <f>E35*'Nädal_39_4.-9.klass'!G33/'Nädal_39_4.-9.klass'!E33</f>
        <v>1.28</v>
      </c>
      <c r="H35" s="13">
        <f>E35*'Nädal_39_4.-9.klass'!H33/'Nädal_39_4.-9.klass'!E33</f>
        <v>5.1566999999999998</v>
      </c>
      <c r="I35" s="13">
        <f>E35*'Nädal_39_4.-9.klass'!I33/'Nädal_39_4.-9.klass'!E33</f>
        <v>2.8232999999999993</v>
      </c>
      <c r="K35" s="26"/>
      <c r="L35" s="26"/>
      <c r="M35" s="26"/>
      <c r="N35" s="26"/>
      <c r="O35" s="26"/>
      <c r="P35" s="26"/>
      <c r="Q35" s="26"/>
    </row>
    <row r="36" spans="1:23" ht="19" customHeight="1">
      <c r="A36" s="98" t="s">
        <v>20</v>
      </c>
      <c r="B36" s="10" t="str">
        <f>'Nädal_39_4.-9.klass'!B34</f>
        <v>Piimatooted (piim, keefir R 2,5% ) (L)</v>
      </c>
      <c r="C36" s="39"/>
      <c r="D36" s="218"/>
      <c r="E36" s="19">
        <v>50</v>
      </c>
      <c r="F36" s="13">
        <f>E36*'Nädal_39_4.-9.klass'!F34/'Nädal_39_4.-9.klass'!E34</f>
        <v>28.195</v>
      </c>
      <c r="G36" s="13">
        <f>E36*'Nädal_39_4.-9.klass'!G34/'Nädal_39_4.-9.klass'!E34</f>
        <v>2.4375</v>
      </c>
      <c r="H36" s="13">
        <f>E36*'Nädal_39_4.-9.klass'!H34/'Nädal_39_4.-9.klass'!E34</f>
        <v>1.2849999999999999</v>
      </c>
      <c r="I36" s="13">
        <f>E36*'Nädal_39_4.-9.klass'!I34/'Nädal_39_4.-9.klass'!E34</f>
        <v>1.72</v>
      </c>
      <c r="K36" s="26"/>
      <c r="L36" s="26"/>
      <c r="M36" s="26"/>
      <c r="N36" s="26"/>
      <c r="O36" s="25"/>
      <c r="P36" s="26"/>
      <c r="Q36" s="26"/>
    </row>
    <row r="37" spans="1:23" ht="19" customHeight="1">
      <c r="A37" s="96"/>
      <c r="B37" s="10" t="str">
        <f>'Nädal_39_4.-9.klass'!B35</f>
        <v>Mahl (erinevad maitsed)</v>
      </c>
      <c r="C37" s="39"/>
      <c r="D37" s="218" t="str">
        <f>'Nädal_39_4.-9.klass'!D35</f>
        <v>Rõngu suhkruvaba mahlakonsentraat 100% naturaalne, vesi</v>
      </c>
      <c r="E37" s="19">
        <v>25</v>
      </c>
      <c r="F37" s="13">
        <f>E37*'Nädal_39_4.-9.klass'!F35/'Nädal_39_4.-9.klass'!E35</f>
        <v>12.132200000000001</v>
      </c>
      <c r="G37" s="13">
        <f>E37*'Nädal_39_4.-9.klass'!G35/'Nädal_39_4.-9.klass'!E35</f>
        <v>2.9455</v>
      </c>
      <c r="H37" s="13">
        <f>E37*'Nädal_39_4.-9.klass'!H35/'Nädal_39_4.-9.klass'!E35</f>
        <v>1.2500000000000001E-2</v>
      </c>
      <c r="I37" s="13">
        <f>E37*'Nädal_39_4.-9.klass'!I35/'Nädal_39_4.-9.klass'!E35</f>
        <v>9.0749999999999997E-2</v>
      </c>
    </row>
    <row r="38" spans="1:23" ht="19" customHeight="1">
      <c r="A38" s="193"/>
      <c r="B38" s="10" t="str">
        <f>'Nädal_39_4.-9.klass'!B36</f>
        <v>Joogijogurt R 1,5%, maitsestatud (L)</v>
      </c>
      <c r="C38" s="39"/>
      <c r="D38" s="218" t="str">
        <f>'Nädal_39_4.-9.klass'!D36</f>
        <v>Maitsestamata jogurt R 2,5-3%, naturaalne marjapüree</v>
      </c>
      <c r="E38" s="19">
        <v>25</v>
      </c>
      <c r="F38" s="13">
        <f>E38*'Nädal_39_4.-9.klass'!F36/'Nädal_39_4.-9.klass'!E36</f>
        <v>18.686499999999999</v>
      </c>
      <c r="G38" s="13">
        <f>E38*'Nädal_39_4.-9.klass'!G36/'Nädal_39_4.-9.klass'!E36</f>
        <v>3.0307499999999998</v>
      </c>
      <c r="H38" s="13">
        <f>E38*'Nädal_39_4.-9.klass'!H36/'Nädal_39_4.-9.klass'!E36</f>
        <v>0.375</v>
      </c>
      <c r="I38" s="13">
        <f>E38*'Nädal_39_4.-9.klass'!I36/'Nädal_39_4.-9.klass'!E36</f>
        <v>0.8</v>
      </c>
      <c r="M38" s="46"/>
      <c r="N38" s="47"/>
      <c r="O38" s="47"/>
      <c r="P38" s="47"/>
      <c r="Q38" s="47"/>
      <c r="R38" s="47"/>
    </row>
    <row r="39" spans="1:23" ht="19" customHeight="1">
      <c r="A39" s="193"/>
      <c r="B39" s="10" t="str">
        <f>'Nädal_39_4.-9.klass'!B37</f>
        <v>Tee, suhkruta</v>
      </c>
      <c r="C39" s="39"/>
      <c r="D39" s="218" t="str">
        <f>'Nädal_39_4.-9.klass'!D37</f>
        <v>Teepuru, vesi</v>
      </c>
      <c r="E39" s="19">
        <v>25</v>
      </c>
      <c r="F39" s="13">
        <f>E39*'Nädal_39_4.-9.klass'!F37/'Nädal_39_4.-9.klass'!E37</f>
        <v>0.1</v>
      </c>
      <c r="G39" s="13">
        <f>E39*'Nädal_39_4.-9.klass'!G37/'Nädal_39_4.-9.klass'!E37</f>
        <v>0</v>
      </c>
      <c r="H39" s="13">
        <f>E39*'Nädal_39_4.-9.klass'!H37/'Nädal_39_4.-9.klass'!E37</f>
        <v>0</v>
      </c>
      <c r="I39" s="13">
        <f>E39*'Nädal_39_4.-9.klass'!I37/'Nädal_39_4.-9.klass'!E37</f>
        <v>2.5000000000000001E-2</v>
      </c>
      <c r="M39" s="46"/>
      <c r="N39" s="47"/>
      <c r="O39" s="47"/>
      <c r="P39" s="47"/>
      <c r="Q39" s="47"/>
      <c r="R39" s="47"/>
    </row>
    <row r="40" spans="1:23" ht="19" customHeight="1">
      <c r="A40" s="103"/>
      <c r="B40" s="10" t="str">
        <f>'Nädal_39_4.-9.klass'!B38</f>
        <v>Rukkileiva (3 sorti) - ja sepikutoodete valik  (G)</v>
      </c>
      <c r="C40" s="39"/>
      <c r="D40" s="218"/>
      <c r="E40" s="19">
        <v>30</v>
      </c>
      <c r="F40" s="13">
        <f>E40*'Nädal_39_4.-9.klass'!F38/'Nädal_39_4.-9.klass'!E38</f>
        <v>73.86</v>
      </c>
      <c r="G40" s="13">
        <f>E40*'Nädal_39_4.-9.klass'!G38/'Nädal_39_4.-9.klass'!E38</f>
        <v>15.69</v>
      </c>
      <c r="H40" s="13">
        <f>E40*'Nädal_39_4.-9.klass'!H38/'Nädal_39_4.-9.klass'!E38</f>
        <v>0.6</v>
      </c>
      <c r="I40" s="13">
        <f>E40*'Nädal_39_4.-9.klass'!I38/'Nädal_39_4.-9.klass'!E38</f>
        <v>2.145</v>
      </c>
      <c r="P40" s="26"/>
      <c r="Q40" s="26"/>
      <c r="R40" s="26"/>
      <c r="S40" s="26"/>
      <c r="T40" s="26"/>
      <c r="U40" s="26"/>
      <c r="V40" s="26"/>
      <c r="W40" s="26"/>
    </row>
    <row r="41" spans="1:23" ht="19" customHeight="1">
      <c r="A41" s="103"/>
      <c r="B41" s="10" t="str">
        <f>'Nädal_39_4.-9.klass'!B39</f>
        <v>Pirn</v>
      </c>
      <c r="C41" s="39"/>
      <c r="D41" s="218"/>
      <c r="E41" s="19">
        <v>50</v>
      </c>
      <c r="F41" s="13">
        <f>E41*'Nädal_39_4.-9.klass'!F39/'Nädal_39_4.-9.klass'!E39</f>
        <v>19.988</v>
      </c>
      <c r="G41" s="13">
        <f>E41*'Nädal_39_4.-9.klass'!G39/'Nädal_39_4.-9.klass'!E39</f>
        <v>5.97</v>
      </c>
      <c r="H41" s="13">
        <f>E41*'Nädal_39_4.-9.klass'!H39/'Nädal_39_4.-9.klass'!E39</f>
        <v>0</v>
      </c>
      <c r="I41" s="13">
        <f>E41*'Nädal_39_4.-9.klass'!I39/'Nädal_39_4.-9.klass'!E39</f>
        <v>0.15</v>
      </c>
      <c r="P41" s="26"/>
      <c r="Q41" s="26"/>
      <c r="R41" s="26"/>
      <c r="S41" s="26"/>
      <c r="T41" s="26"/>
      <c r="U41" s="26"/>
      <c r="V41" s="26"/>
      <c r="W41" s="26"/>
    </row>
    <row r="42" spans="1:23" s="8" customFormat="1" ht="19" customHeight="1">
      <c r="A42" s="97"/>
      <c r="B42" s="71" t="s">
        <v>11</v>
      </c>
      <c r="C42" s="50"/>
      <c r="D42" s="12"/>
      <c r="E42" s="51"/>
      <c r="F42" s="92">
        <f>SUM(F26:F41)</f>
        <v>586.76811999999995</v>
      </c>
      <c r="G42" s="92">
        <f t="shared" ref="G42:I42" si="0">SUM(G26:G41)</f>
        <v>70.303200000000004</v>
      </c>
      <c r="H42" s="92">
        <f t="shared" si="0"/>
        <v>25.914350000000006</v>
      </c>
      <c r="I42" s="92">
        <f t="shared" si="0"/>
        <v>21.572999999999997</v>
      </c>
      <c r="P42" s="33"/>
      <c r="Q42" s="33"/>
      <c r="R42" s="33"/>
      <c r="S42" s="33"/>
      <c r="T42" s="33"/>
      <c r="U42" s="33"/>
      <c r="V42" s="33"/>
      <c r="W42" s="33"/>
    </row>
    <row r="43" spans="1:23" ht="50.15" customHeight="1">
      <c r="A43" s="5" t="s">
        <v>13</v>
      </c>
      <c r="B43" s="6" t="s">
        <v>2</v>
      </c>
      <c r="C43" s="34" t="s">
        <v>3</v>
      </c>
      <c r="D43" s="5" t="s">
        <v>4</v>
      </c>
      <c r="E43" s="7" t="s">
        <v>5</v>
      </c>
      <c r="F43" s="7" t="s">
        <v>6</v>
      </c>
      <c r="G43" s="7" t="s">
        <v>7</v>
      </c>
      <c r="H43" s="7" t="s">
        <v>8</v>
      </c>
      <c r="I43" s="7" t="s">
        <v>9</v>
      </c>
      <c r="P43" s="26"/>
      <c r="Q43" s="26"/>
      <c r="R43" s="26"/>
      <c r="S43" s="26"/>
      <c r="T43" s="26"/>
      <c r="U43" s="26"/>
      <c r="V43" s="26"/>
      <c r="W43" s="26"/>
    </row>
    <row r="44" spans="1:23" s="8" customFormat="1" ht="75" customHeight="1">
      <c r="A44" s="205"/>
      <c r="B44" s="10" t="str">
        <f>'Nädal_39_4.-9.klass'!B42</f>
        <v>Kana-nuudlisupp  (G)</v>
      </c>
      <c r="C44" s="104" t="e" vm="10">
        <f>'Nädal_39_4.-9.klass'!C42</f>
        <v>#VALUE!</v>
      </c>
      <c r="D44" s="218" t="str">
        <f>'Nädal_39_4.-9.klass'!D42</f>
        <v>Kanaliha, kartul, nuudlid, mugulsibul, porgand, toiduõli, till, puljong kanapuljong, petersell, söögisool, must pipar</v>
      </c>
      <c r="E44" s="13">
        <v>100</v>
      </c>
      <c r="F44" s="13">
        <f>E44*'Nädal_39_4.-9.klass'!F42/'Nädal_39_4.-9.klass'!E42</f>
        <v>118.60299999999999</v>
      </c>
      <c r="G44" s="13">
        <f>E44*'Nädal_39_4.-9.klass'!G42/'Nädal_39_4.-9.klass'!E42</f>
        <v>15.212999999999999</v>
      </c>
      <c r="H44" s="13">
        <f>E44*'Nädal_39_4.-9.klass'!H42/'Nädal_39_4.-9.klass'!E42</f>
        <v>3.7049999999999996</v>
      </c>
      <c r="I44" s="13">
        <f>E44*'Nädal_39_4.-9.klass'!I42/'Nädal_39_4.-9.klass'!E42</f>
        <v>6.6630000000000003</v>
      </c>
      <c r="K44" s="33"/>
      <c r="L44" s="33"/>
      <c r="M44" s="33"/>
      <c r="N44" s="33"/>
      <c r="O44" s="33"/>
      <c r="P44" s="33"/>
      <c r="Q44" s="55"/>
      <c r="R44" s="55"/>
      <c r="S44" s="55"/>
      <c r="T44" s="55"/>
      <c r="U44" s="33"/>
      <c r="V44" s="33"/>
      <c r="W44" s="33"/>
    </row>
    <row r="45" spans="1:23" s="8" customFormat="1" ht="75" customHeight="1">
      <c r="A45" s="98" t="s">
        <v>10</v>
      </c>
      <c r="B45" s="10" t="str">
        <f>'Nädal_39_4.-9.klass'!B43</f>
        <v>Nuudlisupp brokoliga (G) (mahe)</v>
      </c>
      <c r="C45" s="104" t="e" vm="9">
        <f>'Nädal_39_4.-9.klass'!C43</f>
        <v>#VALUE!</v>
      </c>
      <c r="D45" s="218" t="str">
        <f>'Nädal_39_4.-9.klass'!D43</f>
        <v>Brokoli, kartul, hernes, nuudlid, porgand, varsseller, küüslauk, vesi, toiduõli, söögisool, must pipar, till, petersell</v>
      </c>
      <c r="E45" s="15">
        <v>100</v>
      </c>
      <c r="F45" s="13">
        <f>E45*'Nädal_39_4.-9.klass'!F43/'Nädal_39_4.-9.klass'!E43</f>
        <v>68.513999999999996</v>
      </c>
      <c r="G45" s="13">
        <f>E45*'Nädal_39_4.-9.klass'!G43/'Nädal_39_4.-9.klass'!E43</f>
        <v>12.627000000000002</v>
      </c>
      <c r="H45" s="13">
        <f>E45*'Nädal_39_4.-9.klass'!H43/'Nädal_39_4.-9.klass'!E43</f>
        <v>1.3</v>
      </c>
      <c r="I45" s="13">
        <f>E45*'Nädal_39_4.-9.klass'!I43/'Nädal_39_4.-9.klass'!E43</f>
        <v>2.1970000000000001</v>
      </c>
      <c r="K45" s="33"/>
      <c r="L45" s="33"/>
      <c r="M45" s="33"/>
      <c r="N45" s="33"/>
      <c r="O45" s="33"/>
      <c r="P45" s="33"/>
      <c r="Q45" s="55"/>
      <c r="R45" s="55"/>
      <c r="S45" s="55"/>
      <c r="T45" s="55"/>
      <c r="U45" s="33"/>
      <c r="V45" s="33"/>
      <c r="W45" s="33"/>
    </row>
    <row r="46" spans="1:23" s="8" customFormat="1" ht="19" customHeight="1">
      <c r="A46" s="205"/>
      <c r="B46" s="10" t="str">
        <f>'Nädal_39_4.-9.klass'!B44</f>
        <v>Kõrvitsa-maisimannavaht õunakisselliga</v>
      </c>
      <c r="C46" s="56"/>
      <c r="D46" s="218" t="str">
        <f>'Nädal_39_4.-9.klass'!D44</f>
        <v>Kõrvits, maisimanna, vesi, suhkur, õunakissell ( õunamahl 100% naturaalne, suhkur, vesi, maisitärklis)</v>
      </c>
      <c r="E46" s="19">
        <v>100</v>
      </c>
      <c r="F46" s="13">
        <f>E46*'Nädal_39_4.-9.klass'!F44/'Nädal_39_4.-9.klass'!E44</f>
        <v>69.5</v>
      </c>
      <c r="G46" s="13">
        <f>E46*'Nädal_39_4.-9.klass'!G44/'Nädal_39_4.-9.klass'!E44</f>
        <v>15.9</v>
      </c>
      <c r="H46" s="13">
        <f>E46*'Nädal_39_4.-9.klass'!H44/'Nädal_39_4.-9.klass'!E44</f>
        <v>0.22600000000000001</v>
      </c>
      <c r="I46" s="13">
        <f>E46*'Nädal_39_4.-9.klass'!I44/'Nädal_39_4.-9.klass'!E44</f>
        <v>0.58699999999999997</v>
      </c>
      <c r="K46" s="33"/>
      <c r="L46" s="33"/>
      <c r="M46" s="33"/>
      <c r="N46" s="33"/>
      <c r="O46" s="33"/>
      <c r="P46" s="33"/>
      <c r="Q46" s="55"/>
      <c r="R46" s="55"/>
      <c r="S46" s="55"/>
      <c r="T46" s="55"/>
      <c r="U46" s="33"/>
      <c r="V46" s="33"/>
      <c r="W46" s="33"/>
    </row>
    <row r="47" spans="1:23" s="8" customFormat="1" ht="31">
      <c r="A47" s="205"/>
      <c r="B47" s="10" t="str">
        <f>'Nädal_39_4.-9.klass'!B45</f>
        <v>Maasika panna cotta (L)</v>
      </c>
      <c r="C47" s="91"/>
      <c r="D47" s="218" t="str">
        <f>'Nädal_39_4.-9.klass'!D45</f>
        <v>Maasikas, želatiin, vesi, piim R 4,2%, maitsestamata jogurt R 2,5%-3%, vanillisuhkur, vahukoor R 35%, suhkur</v>
      </c>
      <c r="E47" s="19">
        <v>100</v>
      </c>
      <c r="F47" s="13">
        <f>E47*'Nädal_39_4.-9.klass'!F45/'Nädal_39_4.-9.klass'!E45</f>
        <v>109.1144</v>
      </c>
      <c r="G47" s="13">
        <f>E47*'Nädal_39_4.-9.klass'!G45/'Nädal_39_4.-9.klass'!E45</f>
        <v>12.888</v>
      </c>
      <c r="H47" s="13">
        <f>E47*'Nädal_39_4.-9.klass'!H45/'Nädal_39_4.-9.klass'!E45</f>
        <v>4.9960000000000004</v>
      </c>
      <c r="I47" s="13">
        <f>E47*'Nädal_39_4.-9.klass'!I45/'Nädal_39_4.-9.klass'!E45</f>
        <v>3.2256</v>
      </c>
      <c r="K47" s="33"/>
      <c r="L47" s="33"/>
      <c r="M47" s="33"/>
      <c r="N47" s="33"/>
      <c r="O47" s="33"/>
      <c r="P47" s="33"/>
      <c r="Q47" s="55"/>
      <c r="R47" s="55"/>
      <c r="S47" s="55"/>
      <c r="T47" s="55"/>
      <c r="U47" s="33"/>
      <c r="V47" s="33"/>
      <c r="W47" s="33"/>
    </row>
    <row r="48" spans="1:23" s="8" customFormat="1" ht="19" customHeight="1">
      <c r="A48" s="98" t="s">
        <v>20</v>
      </c>
      <c r="B48" s="10" t="str">
        <f>'Nädal_39_4.-9.klass'!B46</f>
        <v>Piimatooted (piim, keefir R 2,5% ) (L)</v>
      </c>
      <c r="C48" s="59"/>
      <c r="D48" s="218"/>
      <c r="E48" s="19">
        <v>50</v>
      </c>
      <c r="F48" s="13">
        <f>E48*'Nädal_39_4.-9.klass'!F46/'Nädal_39_4.-9.klass'!E46</f>
        <v>28.195</v>
      </c>
      <c r="G48" s="13">
        <f>E48*'Nädal_39_4.-9.klass'!G46/'Nädal_39_4.-9.klass'!E46</f>
        <v>2.4375</v>
      </c>
      <c r="H48" s="13">
        <f>E48*'Nädal_39_4.-9.klass'!H46/'Nädal_39_4.-9.klass'!E46</f>
        <v>1.2849999999999999</v>
      </c>
      <c r="I48" s="13">
        <f>E48*'Nädal_39_4.-9.klass'!I46/'Nädal_39_4.-9.klass'!E46</f>
        <v>1.72</v>
      </c>
      <c r="K48" s="33"/>
      <c r="L48" s="33"/>
      <c r="M48" s="33"/>
      <c r="N48" s="33"/>
      <c r="O48" s="33"/>
      <c r="P48" s="33"/>
      <c r="Q48" s="33"/>
      <c r="R48" s="33"/>
      <c r="S48" s="33"/>
      <c r="T48" s="33"/>
      <c r="U48" s="33"/>
      <c r="V48" s="33"/>
      <c r="W48" s="33"/>
    </row>
    <row r="49" spans="1:21" ht="19" customHeight="1">
      <c r="A49" s="165"/>
      <c r="B49" s="10" t="str">
        <f>'Nädal_39_4.-9.klass'!B47</f>
        <v>Mahl (erinevad maitsed)</v>
      </c>
      <c r="C49" s="59"/>
      <c r="D49" s="218" t="str">
        <f>'Nädal_39_4.-9.klass'!D47</f>
        <v>Rõngu suhkruvaba mahlakonsentraat 100% naturaalne, vesi</v>
      </c>
      <c r="E49" s="19">
        <v>25</v>
      </c>
      <c r="F49" s="13">
        <f>E49*'Nädal_39_4.-9.klass'!F47/'Nädal_39_4.-9.klass'!E47</f>
        <v>12.132200000000001</v>
      </c>
      <c r="G49" s="13">
        <f>E49*'Nädal_39_4.-9.klass'!G47/'Nädal_39_4.-9.klass'!E47</f>
        <v>2.9455</v>
      </c>
      <c r="H49" s="13">
        <f>E49*'Nädal_39_4.-9.klass'!H47/'Nädal_39_4.-9.klass'!E47</f>
        <v>1.2500000000000001E-2</v>
      </c>
      <c r="I49" s="13">
        <f>E49*'Nädal_39_4.-9.klass'!I47/'Nädal_39_4.-9.klass'!E47</f>
        <v>9.0749999999999997E-2</v>
      </c>
      <c r="K49" s="26"/>
      <c r="L49" s="26"/>
      <c r="M49" s="26"/>
      <c r="N49" s="26"/>
      <c r="O49" s="26"/>
      <c r="P49" s="26"/>
      <c r="Q49" s="26"/>
      <c r="R49" s="26"/>
      <c r="S49" s="26"/>
      <c r="T49" s="26"/>
      <c r="U49" s="26"/>
    </row>
    <row r="50" spans="1:21" ht="19" customHeight="1">
      <c r="A50" s="165"/>
      <c r="B50" s="10" t="str">
        <f>'Nädal_39_4.-9.klass'!B48</f>
        <v>Joogijogurt R 1,5%, maitsestatud (L)</v>
      </c>
      <c r="C50" s="59"/>
      <c r="D50" s="218" t="str">
        <f>'Nädal_39_4.-9.klass'!D48</f>
        <v>Maitsestamata jogurt R 2,5-3%, naturaalne marjapüree</v>
      </c>
      <c r="E50" s="19">
        <v>25</v>
      </c>
      <c r="F50" s="13">
        <f>E50*'Nädal_39_4.-9.klass'!F48/'Nädal_39_4.-9.klass'!E48</f>
        <v>18.686499999999999</v>
      </c>
      <c r="G50" s="13">
        <f>E50*'Nädal_39_4.-9.klass'!G48/'Nädal_39_4.-9.klass'!E48</f>
        <v>3.0307499999999998</v>
      </c>
      <c r="H50" s="13">
        <f>E50*'Nädal_39_4.-9.klass'!H48/'Nädal_39_4.-9.klass'!E48</f>
        <v>0.375</v>
      </c>
      <c r="I50" s="13">
        <f>E50*'Nädal_39_4.-9.klass'!I48/'Nädal_39_4.-9.klass'!E48</f>
        <v>0.8</v>
      </c>
      <c r="K50" s="26"/>
      <c r="L50" s="26"/>
      <c r="M50" s="26"/>
      <c r="N50" s="26"/>
      <c r="O50" s="26"/>
      <c r="P50" s="26"/>
      <c r="Q50" s="26"/>
      <c r="R50" s="26"/>
      <c r="S50" s="26"/>
      <c r="T50" s="26"/>
      <c r="U50" s="26"/>
    </row>
    <row r="51" spans="1:21" ht="19" customHeight="1">
      <c r="A51" s="165"/>
      <c r="B51" s="10" t="str">
        <f>'Nädal_39_4.-9.klass'!B49</f>
        <v>Tee, suhkruta</v>
      </c>
      <c r="C51" s="59"/>
      <c r="D51" s="218" t="str">
        <f>'Nädal_39_4.-9.klass'!D49</f>
        <v>Teepuru, vesi</v>
      </c>
      <c r="E51" s="19">
        <v>50</v>
      </c>
      <c r="F51" s="13">
        <f>E51*'Nädal_39_4.-9.klass'!F49/'Nädal_39_4.-9.klass'!E49</f>
        <v>0.2</v>
      </c>
      <c r="G51" s="13">
        <f>E51*'Nädal_39_4.-9.klass'!G49/'Nädal_39_4.-9.klass'!E49</f>
        <v>0</v>
      </c>
      <c r="H51" s="13">
        <f>E51*'Nädal_39_4.-9.klass'!H49/'Nädal_39_4.-9.klass'!E49</f>
        <v>0</v>
      </c>
      <c r="I51" s="13">
        <f>E51*'Nädal_39_4.-9.klass'!I49/'Nädal_39_4.-9.klass'!E49</f>
        <v>0.05</v>
      </c>
      <c r="K51" s="26"/>
      <c r="L51" s="26"/>
      <c r="M51" s="26"/>
      <c r="N51" s="26"/>
      <c r="O51" s="26"/>
      <c r="P51" s="26"/>
      <c r="Q51" s="26"/>
      <c r="R51" s="26"/>
      <c r="S51" s="26"/>
      <c r="T51" s="26"/>
      <c r="U51" s="26"/>
    </row>
    <row r="52" spans="1:21" ht="19" customHeight="1">
      <c r="A52" s="165"/>
      <c r="B52" s="10" t="str">
        <f>'Nädal_39_4.-9.klass'!B50</f>
        <v>Rukkileiva (3 sorti) - ja sepikutoodete valik  (G)</v>
      </c>
      <c r="C52" s="59"/>
      <c r="D52" s="218"/>
      <c r="E52" s="19">
        <v>30</v>
      </c>
      <c r="F52" s="13">
        <f>E52*'Nädal_39_4.-9.klass'!F50/'Nädal_39_4.-9.klass'!E50</f>
        <v>73.86</v>
      </c>
      <c r="G52" s="13">
        <f>E52*'Nädal_39_4.-9.klass'!G50/'Nädal_39_4.-9.klass'!E50</f>
        <v>15.69</v>
      </c>
      <c r="H52" s="13">
        <f>E52*'Nädal_39_4.-9.klass'!H50/'Nädal_39_4.-9.klass'!E50</f>
        <v>0.6</v>
      </c>
      <c r="I52" s="13">
        <f>E52*'Nädal_39_4.-9.klass'!I50/'Nädal_39_4.-9.klass'!E50</f>
        <v>2.145</v>
      </c>
    </row>
    <row r="53" spans="1:21" ht="19" customHeight="1">
      <c r="A53" s="165"/>
      <c r="B53" s="10" t="str">
        <f>'Nädal_39_4.-9.klass'!B51</f>
        <v>Ploom</v>
      </c>
      <c r="C53" s="59"/>
      <c r="D53" s="218"/>
      <c r="E53" s="19">
        <v>50</v>
      </c>
      <c r="F53" s="13">
        <f>E53*'Nädal_39_4.-9.klass'!F51/'Nädal_39_4.-9.klass'!E51</f>
        <v>22.841999999999999</v>
      </c>
      <c r="G53" s="13">
        <f>E53*'Nädal_39_4.-9.klass'!G51/'Nädal_39_4.-9.klass'!E51</f>
        <v>5.88</v>
      </c>
      <c r="H53" s="13">
        <f>E53*'Nädal_39_4.-9.klass'!H51/'Nädal_39_4.-9.klass'!E51</f>
        <v>0.15</v>
      </c>
      <c r="I53" s="13">
        <f>E53*'Nädal_39_4.-9.klass'!I51/'Nädal_39_4.-9.klass'!E51</f>
        <v>0.25</v>
      </c>
    </row>
    <row r="54" spans="1:21" s="8" customFormat="1" ht="19" customHeight="1">
      <c r="A54" s="97"/>
      <c r="B54" s="71" t="s">
        <v>11</v>
      </c>
      <c r="C54" s="60"/>
      <c r="D54" s="12"/>
      <c r="E54" s="61"/>
      <c r="F54" s="92">
        <f>SUM(F44:F53)</f>
        <v>521.64710000000002</v>
      </c>
      <c r="G54" s="92">
        <f>SUM(G44:G53)</f>
        <v>86.611750000000001</v>
      </c>
      <c r="H54" s="92">
        <f>SUM(H44:H53)</f>
        <v>12.6495</v>
      </c>
      <c r="I54" s="92">
        <f>SUM(I44:I53)</f>
        <v>17.728350000000002</v>
      </c>
      <c r="K54" s="46"/>
      <c r="L54" s="47"/>
      <c r="M54" s="47"/>
      <c r="N54" s="47"/>
      <c r="O54" s="47"/>
      <c r="P54" s="47"/>
    </row>
    <row r="55" spans="1:21" ht="50.15" customHeight="1">
      <c r="A55" s="5" t="s">
        <v>14</v>
      </c>
      <c r="B55" s="6" t="s">
        <v>2</v>
      </c>
      <c r="C55" s="34" t="s">
        <v>3</v>
      </c>
      <c r="D55" s="5" t="s">
        <v>4</v>
      </c>
      <c r="E55" s="7" t="s">
        <v>5</v>
      </c>
      <c r="F55" s="7" t="s">
        <v>6</v>
      </c>
      <c r="G55" s="7" t="s">
        <v>7</v>
      </c>
      <c r="H55" s="7" t="s">
        <v>8</v>
      </c>
      <c r="I55" s="7" t="s">
        <v>9</v>
      </c>
    </row>
    <row r="56" spans="1:21" ht="75" customHeight="1">
      <c r="A56" s="198"/>
      <c r="B56" s="10" t="str">
        <f>'Nädal_39_4.-9.klass'!B54</f>
        <v>Ahjukala juustukattega (G, L, PT)</v>
      </c>
      <c r="C56" s="105" t="e" vm="6">
        <f>'Nädal_39_4.-9.klass'!C54</f>
        <v>#VALUE!</v>
      </c>
      <c r="D56" s="218" t="str">
        <f>'Nädal_39_4.-9.klass'!D54</f>
        <v>Valge kala, toiduõli, sidrun, till, juust R 25%-26%, hapukoor, R 20%, porrulauk, söögisool, must pipar</v>
      </c>
      <c r="E56" s="13">
        <v>50</v>
      </c>
      <c r="F56" s="13">
        <f>E56*'Nädal_39_4.-9.klass'!F54/'Nädal_39_4.-9.klass'!E54</f>
        <v>77.150000000000006</v>
      </c>
      <c r="G56" s="13">
        <f>E56*'Nädal_39_4.-9.klass'!G54/'Nädal_39_4.-9.klass'!E54</f>
        <v>0.43099999999999999</v>
      </c>
      <c r="H56" s="13">
        <f>E56*'Nädal_39_4.-9.klass'!H54/'Nädal_39_4.-9.klass'!E54</f>
        <v>4.0465</v>
      </c>
      <c r="I56" s="13">
        <f>E56*'Nädal_39_4.-9.klass'!I54/'Nädal_39_4.-9.klass'!E54</f>
        <v>9.8465000000000007</v>
      </c>
    </row>
    <row r="57" spans="1:21" ht="75" customHeight="1">
      <c r="A57" s="98" t="s">
        <v>10</v>
      </c>
      <c r="B57" s="10" t="str">
        <f>'Nädal_39_4.-9.klass'!B55</f>
        <v>Köögivilja-läätse pikkpoiss (G, L, M)</v>
      </c>
      <c r="C57" s="105" t="e" vm="13">
        <f>'Nädal_39_4.-9.klass'!C55</f>
        <v>#VALUE!</v>
      </c>
      <c r="D57" s="218" t="str">
        <f>'Nädal_39_4.-9.klass'!D55</f>
        <v>Suvikõrvits, pastinaak, läätsed, kanamuna, küüslauk, söögisool, riivsai, juust, R 15%, mugulsibul, toiduõli, must pipar, söögisool, Vahemere ürdisegu (pune, basiilik, tüümian, rosmariin, majoraan)</v>
      </c>
      <c r="E57" s="15">
        <v>50</v>
      </c>
      <c r="F57" s="13">
        <f>E57*'Nädal_39_4.-9.klass'!F55/'Nädal_39_4.-9.klass'!E55</f>
        <v>65.400000000000006</v>
      </c>
      <c r="G57" s="13">
        <f>E57*'Nädal_39_4.-9.klass'!G55/'Nädal_39_4.-9.klass'!E55</f>
        <v>8.34</v>
      </c>
      <c r="H57" s="13">
        <f>E57*'Nädal_39_4.-9.klass'!H55/'Nädal_39_4.-9.klass'!E55</f>
        <v>1.42</v>
      </c>
      <c r="I57" s="13">
        <f>E57*'Nädal_39_4.-9.klass'!I55/'Nädal_39_4.-9.klass'!E55</f>
        <v>4.01</v>
      </c>
    </row>
    <row r="58" spans="1:21" ht="19" customHeight="1">
      <c r="A58" s="200"/>
      <c r="B58" s="10" t="str">
        <f>'Nädal_39_4.-9.klass'!B56</f>
        <v>Kartuli-lillkapsapuder (L)</v>
      </c>
      <c r="C58" s="63"/>
      <c r="D58" s="218" t="str">
        <f>'Nädal_39_4.-9.klass'!D56</f>
        <v xml:space="preserve">Kartul, lillkapsas, piim R 4,2%, vesi, või  R 80%, söögisool </v>
      </c>
      <c r="E58" s="19">
        <v>100</v>
      </c>
      <c r="F58" s="13">
        <f>E58*'Nädal_39_4.-9.klass'!F56/'Nädal_39_4.-9.klass'!E56</f>
        <v>67.192800000000005</v>
      </c>
      <c r="G58" s="13">
        <f>E58*'Nädal_39_4.-9.klass'!G56/'Nädal_39_4.-9.klass'!E56</f>
        <v>12.33</v>
      </c>
      <c r="H58" s="13">
        <f>E58*'Nädal_39_4.-9.klass'!H56/'Nädal_39_4.-9.klass'!E56</f>
        <v>1.82</v>
      </c>
      <c r="I58" s="13">
        <f>E58*'Nädal_39_4.-9.klass'!I56/'Nädal_39_4.-9.klass'!E56</f>
        <v>2.1720000000000002</v>
      </c>
    </row>
    <row r="59" spans="1:21" ht="19" customHeight="1">
      <c r="A59" s="200"/>
      <c r="B59" s="10" t="str">
        <f>'Nädal_39_4.-9.klass'!B57</f>
        <v>Kuskuss, aurutatud</v>
      </c>
      <c r="C59" s="65"/>
      <c r="D59" s="218" t="str">
        <f>'Nädal_39_4.-9.klass'!D57</f>
        <v>Kuskuss, vesi, söögisool</v>
      </c>
      <c r="E59" s="19">
        <v>50</v>
      </c>
      <c r="F59" s="13">
        <f>E59*'Nädal_39_4.-9.klass'!F57/'Nädal_39_4.-9.klass'!E57</f>
        <v>64.076499999999982</v>
      </c>
      <c r="G59" s="13">
        <f>E59*'Nädal_39_4.-9.klass'!G57/'Nädal_39_4.-9.klass'!E57</f>
        <v>13.579499999999998</v>
      </c>
      <c r="H59" s="13">
        <f>E59*'Nädal_39_4.-9.klass'!H57/'Nädal_39_4.-9.klass'!E57</f>
        <v>0.34449999999999997</v>
      </c>
      <c r="I59" s="13">
        <f>E59*'Nädal_39_4.-9.klass'!I57/'Nädal_39_4.-9.klass'!E57</f>
        <v>1.9679999999999997</v>
      </c>
    </row>
    <row r="60" spans="1:21" ht="17.5">
      <c r="A60" s="200"/>
      <c r="B60" s="10" t="str">
        <f>'Nädal_39_4.-9.klass'!B58</f>
        <v>Pastinaak, röstitud</v>
      </c>
      <c r="C60" s="65"/>
      <c r="D60" s="218" t="str">
        <f>'Nädal_39_4.-9.klass'!D58</f>
        <v>Pastinaak, toiduõli, söögisool</v>
      </c>
      <c r="E60" s="19">
        <v>80</v>
      </c>
      <c r="F60" s="13">
        <f>E60*'Nädal_39_4.-9.klass'!F58/'Nädal_39_4.-9.klass'!E58</f>
        <v>51.52</v>
      </c>
      <c r="G60" s="13">
        <f>E60*'Nädal_39_4.-9.klass'!G58/'Nädal_39_4.-9.klass'!E58</f>
        <v>12.72</v>
      </c>
      <c r="H60" s="13">
        <f>E60*'Nädal_39_4.-9.klass'!H58/'Nädal_39_4.-9.klass'!E58</f>
        <v>0.48</v>
      </c>
      <c r="I60" s="13">
        <f>E60*'Nädal_39_4.-9.klass'!I58/'Nädal_39_4.-9.klass'!E58</f>
        <v>1.36</v>
      </c>
      <c r="K60" s="46"/>
      <c r="L60" s="47"/>
      <c r="M60" s="47"/>
      <c r="N60" s="47"/>
      <c r="O60" s="47"/>
      <c r="P60" s="47"/>
    </row>
    <row r="61" spans="1:21" ht="19" customHeight="1">
      <c r="A61" s="200"/>
      <c r="B61" s="10" t="str">
        <f>'Nädal_39_4.-9.klass'!B59</f>
        <v>Soe karrikaste (G, L)</v>
      </c>
      <c r="C61" s="65"/>
      <c r="D61" s="218" t="str">
        <f>'Nädal_39_4.-9.klass'!D59</f>
        <v>Nisujahu, toiduõli, piim, R 2, 5%, vesi, kohvikoor, R 10%, maitseainesegu, karripulber</v>
      </c>
      <c r="E61" s="19">
        <v>50</v>
      </c>
      <c r="F61" s="13">
        <f>E61*'Nädal_39_4.-9.klass'!F59/'Nädal_39_4.-9.klass'!E59</f>
        <v>45.944499999999998</v>
      </c>
      <c r="G61" s="13">
        <f>E61*'Nädal_39_4.-9.klass'!G59/'Nädal_39_4.-9.klass'!E59</f>
        <v>3.0089999999999999</v>
      </c>
      <c r="H61" s="13">
        <f>E61*'Nädal_39_4.-9.klass'!H59/'Nädal_39_4.-9.klass'!E59</f>
        <v>3.2044999999999999</v>
      </c>
      <c r="I61" s="13">
        <f>E61*'Nädal_39_4.-9.klass'!I59/'Nädal_39_4.-9.klass'!E59</f>
        <v>1.3359999999999999</v>
      </c>
      <c r="K61" s="46"/>
      <c r="L61" s="47"/>
      <c r="M61" s="47"/>
      <c r="N61" s="47"/>
      <c r="O61" s="47"/>
      <c r="P61" s="47"/>
    </row>
    <row r="62" spans="1:21" ht="19" customHeight="1">
      <c r="A62" s="193"/>
      <c r="B62" s="10" t="str">
        <f>'Nädal_39_4.-9.klass'!B60</f>
        <v>Mahla-õlikaste</v>
      </c>
      <c r="C62" s="65"/>
      <c r="D62" s="218" t="str">
        <f>'Nädal_39_4.-9.klass'!D60</f>
        <v>Õunamahl 100% naturaalne, õunaäädikas, sinepipulber, söögisool, petersell, värske, toiduõli</v>
      </c>
      <c r="E62" s="19">
        <v>10</v>
      </c>
      <c r="F62" s="13">
        <f>E62*'Nädal_39_4.-9.klass'!F60/'Nädal_39_4.-9.klass'!E60</f>
        <v>64.378799999999998</v>
      </c>
      <c r="G62" s="13">
        <f>E62*'Nädal_39_4.-9.klass'!G60/'Nädal_39_4.-9.klass'!E60</f>
        <v>0.19410000000000002</v>
      </c>
      <c r="H62" s="13">
        <f>E62*'Nädal_39_4.-9.klass'!H60/'Nädal_39_4.-9.klass'!E60</f>
        <v>7.0611000000000006</v>
      </c>
      <c r="I62" s="13">
        <f>E62*'Nädal_39_4.-9.klass'!I60/'Nädal_39_4.-9.klass'!E60</f>
        <v>2.7100000000000003E-2</v>
      </c>
    </row>
    <row r="63" spans="1:21" ht="19" customHeight="1">
      <c r="A63" s="193"/>
      <c r="B63" s="10" t="str">
        <f>'Nädal_39_4.-9.klass'!B61</f>
        <v>Porgandi-ananassisalat</v>
      </c>
      <c r="C63" s="65"/>
      <c r="D63" s="218" t="str">
        <f>'Nädal_39_4.-9.klass'!D61</f>
        <v>Porgand, toiduõli, ananass</v>
      </c>
      <c r="E63" s="19">
        <v>100</v>
      </c>
      <c r="F63" s="13">
        <f>E63*'Nädal_39_4.-9.klass'!F61/'Nädal_39_4.-9.klass'!E61</f>
        <v>45.308999999999997</v>
      </c>
      <c r="G63" s="13">
        <f>E63*'Nädal_39_4.-9.klass'!G61/'Nädal_39_4.-9.klass'!E61</f>
        <v>8.6370000000000005</v>
      </c>
      <c r="H63" s="13">
        <f>E63*'Nädal_39_4.-9.klass'!H61/'Nädal_39_4.-9.klass'!E61</f>
        <v>1.5429999999999999</v>
      </c>
      <c r="I63" s="13">
        <f>E63*'Nädal_39_4.-9.klass'!I61/'Nädal_39_4.-9.klass'!E61</f>
        <v>0.57399999999999995</v>
      </c>
    </row>
    <row r="64" spans="1:21" ht="19" customHeight="1">
      <c r="A64" s="193"/>
      <c r="B64" s="10" t="str">
        <f>'Nädal_39_4.-9.klass'!B62</f>
        <v>Nuikapsas, kikerherned, punane redis</v>
      </c>
      <c r="C64" s="65"/>
      <c r="D64" s="218"/>
      <c r="E64" s="19">
        <v>90</v>
      </c>
      <c r="F64" s="13">
        <f>E64*'Nädal_39_4.-9.klass'!F62/'Nädal_39_4.-9.klass'!E62</f>
        <v>53.34</v>
      </c>
      <c r="G64" s="13">
        <f>E64*'Nädal_39_4.-9.klass'!G62/'Nädal_39_4.-9.klass'!E62</f>
        <v>10.71</v>
      </c>
      <c r="H64" s="13">
        <f>E64*'Nädal_39_4.-9.klass'!H62/'Nädal_39_4.-9.klass'!E62</f>
        <v>0.96000000000000008</v>
      </c>
      <c r="I64" s="13">
        <f>E64*'Nädal_39_4.-9.klass'!I62/'Nädal_39_4.-9.klass'!E62</f>
        <v>2.8200000000000003</v>
      </c>
    </row>
    <row r="65" spans="1:13" ht="19" customHeight="1">
      <c r="A65" s="193"/>
      <c r="B65" s="10" t="str">
        <f>'Nädal_39_4.-9.klass'!B63</f>
        <v>Seemnesegu (mahe)</v>
      </c>
      <c r="C65" s="65"/>
      <c r="D65" s="218" t="str">
        <f>'Nädal_39_4.-9.klass'!D63</f>
        <v>Kõrvitsaseemned, päevalilleseemned, seesamiseemned</v>
      </c>
      <c r="E65" s="19">
        <v>10</v>
      </c>
      <c r="F65" s="13">
        <f>E65*'Nädal_39_4.-9.klass'!F63/'Nädal_39_4.-9.klass'!E63</f>
        <v>60.8767</v>
      </c>
      <c r="G65" s="13">
        <f>E65*'Nädal_39_4.-9.klass'!G63/'Nädal_39_4.-9.klass'!E63</f>
        <v>1.28</v>
      </c>
      <c r="H65" s="13">
        <f>E65*'Nädal_39_4.-9.klass'!H63/'Nädal_39_4.-9.klass'!E63</f>
        <v>5.1566999999999998</v>
      </c>
      <c r="I65" s="13">
        <f>E65*'Nädal_39_4.-9.klass'!I63/'Nädal_39_4.-9.klass'!E63</f>
        <v>2.8232999999999993</v>
      </c>
    </row>
    <row r="66" spans="1:13" ht="19" customHeight="1">
      <c r="A66" s="98" t="s">
        <v>20</v>
      </c>
      <c r="B66" s="10" t="str">
        <f>'Nädal_39_4.-9.klass'!B64</f>
        <v>Piimatooted (piim, keefir R 2,5% ) (L)</v>
      </c>
      <c r="C66" s="65"/>
      <c r="D66" s="218"/>
      <c r="E66" s="19">
        <v>50</v>
      </c>
      <c r="F66" s="13">
        <f>E66*'Nädal_39_4.-9.klass'!F64/'Nädal_39_4.-9.klass'!E64</f>
        <v>28.195</v>
      </c>
      <c r="G66" s="13">
        <f>E66*'Nädal_39_4.-9.klass'!G64/'Nädal_39_4.-9.klass'!E64</f>
        <v>2.4375</v>
      </c>
      <c r="H66" s="13">
        <f>E66*'Nädal_39_4.-9.klass'!H64/'Nädal_39_4.-9.klass'!E64</f>
        <v>1.2849999999999999</v>
      </c>
      <c r="I66" s="13">
        <f>E66*'Nädal_39_4.-9.klass'!I64/'Nädal_39_4.-9.klass'!E64</f>
        <v>1.72</v>
      </c>
    </row>
    <row r="67" spans="1:13" ht="19" customHeight="1">
      <c r="A67" s="193"/>
      <c r="B67" s="10" t="str">
        <f>'Nädal_39_4.-9.klass'!B65</f>
        <v>Mahl (erinevad maitsed)</v>
      </c>
      <c r="C67" s="65"/>
      <c r="D67" s="218" t="str">
        <f>'Nädal_39_4.-9.klass'!D65</f>
        <v>Rõngu suhkruvaba mahlakonsentraat 100% naturaalne, vesi</v>
      </c>
      <c r="E67" s="19">
        <v>25</v>
      </c>
      <c r="F67" s="13">
        <f>E67*'Nädal_39_4.-9.klass'!F65/'Nädal_39_4.-9.klass'!E65</f>
        <v>12.132200000000001</v>
      </c>
      <c r="G67" s="13">
        <f>E67*'Nädal_39_4.-9.klass'!G65/'Nädal_39_4.-9.klass'!E65</f>
        <v>2.9455</v>
      </c>
      <c r="H67" s="13">
        <f>E67*'Nädal_39_4.-9.klass'!H65/'Nädal_39_4.-9.klass'!E65</f>
        <v>1.2500000000000001E-2</v>
      </c>
      <c r="I67" s="13">
        <f>E67*'Nädal_39_4.-9.klass'!I65/'Nädal_39_4.-9.klass'!E65</f>
        <v>9.0749999999999997E-2</v>
      </c>
    </row>
    <row r="68" spans="1:13" ht="19" customHeight="1">
      <c r="A68" s="193"/>
      <c r="B68" s="10" t="str">
        <f>'Nädal_39_4.-9.klass'!B66</f>
        <v>Joogijogurt R 1,5%, maitsestatud (L)</v>
      </c>
      <c r="C68" s="65"/>
      <c r="D68" s="218" t="str">
        <f>'Nädal_39_4.-9.klass'!D66</f>
        <v>Maitsestamata jogurt R 2,5-3%, naturaalne marjapüree</v>
      </c>
      <c r="E68" s="19">
        <v>25</v>
      </c>
      <c r="F68" s="13">
        <f>E68*'Nädal_39_4.-9.klass'!F66/'Nädal_39_4.-9.klass'!E66</f>
        <v>18.686499999999999</v>
      </c>
      <c r="G68" s="13">
        <f>E68*'Nädal_39_4.-9.klass'!G66/'Nädal_39_4.-9.klass'!E66</f>
        <v>3.0307499999999998</v>
      </c>
      <c r="H68" s="13">
        <f>E68*'Nädal_39_4.-9.klass'!H66/'Nädal_39_4.-9.klass'!E66</f>
        <v>0.375</v>
      </c>
      <c r="I68" s="13">
        <f>E68*'Nädal_39_4.-9.klass'!I66/'Nädal_39_4.-9.klass'!E66</f>
        <v>0.8</v>
      </c>
    </row>
    <row r="69" spans="1:13" ht="19" customHeight="1">
      <c r="A69" s="96"/>
      <c r="B69" s="10" t="str">
        <f>'Nädal_39_4.-9.klass'!B67</f>
        <v>Tee, suhkruta</v>
      </c>
      <c r="C69" s="65"/>
      <c r="D69" s="218" t="str">
        <f>'Nädal_39_4.-9.klass'!D67</f>
        <v>Teepuru, vesi</v>
      </c>
      <c r="E69" s="19">
        <v>25</v>
      </c>
      <c r="F69" s="13">
        <f>E69*'Nädal_39_4.-9.klass'!F67/'Nädal_39_4.-9.klass'!E67</f>
        <v>0.1</v>
      </c>
      <c r="G69" s="13">
        <f>E69*'Nädal_39_4.-9.klass'!G67/'Nädal_39_4.-9.klass'!E67</f>
        <v>0</v>
      </c>
      <c r="H69" s="13">
        <f>E69*'Nädal_39_4.-9.klass'!H67/'Nädal_39_4.-9.klass'!E67</f>
        <v>0</v>
      </c>
      <c r="I69" s="13">
        <f>E69*'Nädal_39_4.-9.klass'!I67/'Nädal_39_4.-9.klass'!E67</f>
        <v>2.5000000000000001E-2</v>
      </c>
    </row>
    <row r="70" spans="1:13" ht="19" customHeight="1">
      <c r="A70" s="102"/>
      <c r="B70" s="10" t="str">
        <f>'Nädal_39_4.-9.klass'!B68</f>
        <v>Rukkileiva (3 sorti) - ja sepikutoodete valik  (G)</v>
      </c>
      <c r="C70" s="65"/>
      <c r="D70" s="218"/>
      <c r="E70" s="19">
        <v>30</v>
      </c>
      <c r="F70" s="13">
        <f>E70*'Nädal_39_4.-9.klass'!F68/'Nädal_39_4.-9.klass'!E68</f>
        <v>73.86</v>
      </c>
      <c r="G70" s="13">
        <f>E70*'Nädal_39_4.-9.klass'!G68/'Nädal_39_4.-9.klass'!E68</f>
        <v>15.69</v>
      </c>
      <c r="H70" s="13">
        <f>E70*'Nädal_39_4.-9.klass'!H68/'Nädal_39_4.-9.klass'!E68</f>
        <v>0.6</v>
      </c>
      <c r="I70" s="13">
        <f>E70*'Nädal_39_4.-9.klass'!I68/'Nädal_39_4.-9.klass'!E68</f>
        <v>2.145</v>
      </c>
    </row>
    <row r="71" spans="1:13" ht="19" customHeight="1">
      <c r="A71" s="102"/>
      <c r="B71" s="10" t="str">
        <f>'Nädal_39_4.-9.klass'!B69</f>
        <v xml:space="preserve">Õun </v>
      </c>
      <c r="C71" s="65"/>
      <c r="D71" s="218"/>
      <c r="E71" s="19">
        <v>50</v>
      </c>
      <c r="F71" s="13">
        <f>E71*'Nädal_39_4.-9.klass'!F69/'Nädal_39_4.-9.klass'!E69</f>
        <v>24.038</v>
      </c>
      <c r="G71" s="13">
        <f>E71*'Nädal_39_4.-9.klass'!G69/'Nädal_39_4.-9.klass'!E69</f>
        <v>6.74</v>
      </c>
      <c r="H71" s="13">
        <f>E71*'Nädal_39_4.-9.klass'!H69/'Nädal_39_4.-9.klass'!E69</f>
        <v>0</v>
      </c>
      <c r="I71" s="13">
        <f>E71*'Nädal_39_4.-9.klass'!I69/'Nädal_39_4.-9.klass'!E69</f>
        <v>0</v>
      </c>
    </row>
    <row r="72" spans="1:13" ht="19" customHeight="1">
      <c r="A72" s="20"/>
      <c r="B72" s="71" t="s">
        <v>11</v>
      </c>
      <c r="C72" s="65"/>
      <c r="D72" s="12"/>
      <c r="E72" s="57"/>
      <c r="F72" s="92">
        <f>SUM(F56:F71)</f>
        <v>752.20000000000016</v>
      </c>
      <c r="G72" s="92">
        <f t="shared" ref="G72:I72" si="1">SUM(G56:G71)</f>
        <v>102.07434999999998</v>
      </c>
      <c r="H72" s="92">
        <f t="shared" si="1"/>
        <v>28.308800000000002</v>
      </c>
      <c r="I72" s="92">
        <f t="shared" si="1"/>
        <v>31.717649999999999</v>
      </c>
    </row>
    <row r="73" spans="1:13" ht="50.15" customHeight="1">
      <c r="A73" s="5" t="s">
        <v>15</v>
      </c>
      <c r="B73" s="6" t="s">
        <v>2</v>
      </c>
      <c r="C73" s="7" t="s">
        <v>3</v>
      </c>
      <c r="D73" s="5" t="s">
        <v>4</v>
      </c>
      <c r="E73" s="7" t="s">
        <v>5</v>
      </c>
      <c r="F73" s="7" t="s">
        <v>6</v>
      </c>
      <c r="G73" s="7" t="s">
        <v>7</v>
      </c>
      <c r="H73" s="7" t="s">
        <v>8</v>
      </c>
      <c r="I73" s="7" t="s">
        <v>9</v>
      </c>
    </row>
    <row r="74" spans="1:13" ht="75" customHeight="1">
      <c r="A74" s="205"/>
      <c r="B74" s="10" t="str">
        <f>'Nädal_39_4.-9.klass'!B72</f>
        <v>Pilaff porgandi ja veisehakklihaga</v>
      </c>
      <c r="C74" s="11" t="e" vm="5">
        <f>'Nädal_39_4.-9.klass'!C72</f>
        <v>#VALUE!</v>
      </c>
      <c r="D74" s="218" t="str">
        <f>'Nädal_39_4.-9.klass'!D72</f>
        <v>Riis, vesi, söögisool, veiseliha, porgand, mugulsibul, toiduõli, vesi, küüslauk, söögisool, must pipar, jahvatatud paprika, petersell</v>
      </c>
      <c r="E74" s="13">
        <v>100</v>
      </c>
      <c r="F74" s="13">
        <f>E74*'Nädal_39_4.-9.klass'!F72/'Nädal_39_4.-9.klass'!E72</f>
        <v>170.99600000000001</v>
      </c>
      <c r="G74" s="13">
        <f>E74*'Nädal_39_4.-9.klass'!G72/'Nädal_39_4.-9.klass'!E72</f>
        <v>21.728999999999999</v>
      </c>
      <c r="H74" s="13">
        <f>E74*'Nädal_39_4.-9.klass'!H72/'Nädal_39_4.-9.klass'!E72</f>
        <v>6.7409999999999988</v>
      </c>
      <c r="I74" s="13">
        <f>E74*'Nädal_39_4.-9.klass'!I72/'Nädal_39_4.-9.klass'!E72</f>
        <v>7.19</v>
      </c>
    </row>
    <row r="75" spans="1:13" ht="75" customHeight="1">
      <c r="A75" s="98" t="s">
        <v>10</v>
      </c>
      <c r="B75" s="10" t="str">
        <f>'Nädal_39_4.-9.klass'!B73</f>
        <v>Pilaff porgandi ja punaste ubadega (mahe)</v>
      </c>
      <c r="C75" s="11" t="e" vm="4">
        <f>'Nädal_39_4.-9.klass'!C73</f>
        <v>#VALUE!</v>
      </c>
      <c r="D75" s="218" t="str">
        <f>'Nädal_39_4.-9.klass'!D73</f>
        <v>Riis, mugulsibul, küüslauk, toiduõli, porgand, vesi, punased oad, must pipar, jahvatatud paprika, söögisool</v>
      </c>
      <c r="E75" s="15">
        <v>100</v>
      </c>
      <c r="F75" s="13">
        <f>E75*'Nädal_39_4.-9.klass'!F73/'Nädal_39_4.-9.klass'!E73</f>
        <v>136.81200000000001</v>
      </c>
      <c r="G75" s="13">
        <f>E75*'Nädal_39_4.-9.klass'!G73/'Nädal_39_4.-9.klass'!E73</f>
        <v>24.844999999999999</v>
      </c>
      <c r="H75" s="13">
        <f>E75*'Nädal_39_4.-9.klass'!H73/'Nädal_39_4.-9.klass'!E73</f>
        <v>3.3570000000000007</v>
      </c>
      <c r="I75" s="13">
        <f>E75*'Nädal_39_4.-9.klass'!I73/'Nädal_39_4.-9.klass'!E73</f>
        <v>3.7320000000000007</v>
      </c>
    </row>
    <row r="76" spans="1:13" ht="17.5">
      <c r="A76" s="211"/>
      <c r="B76" s="10" t="str">
        <f>'Nädal_39_4.-9.klass'!B74</f>
        <v>Ahjuköögiviljad</v>
      </c>
      <c r="C76" s="67"/>
      <c r="D76" s="218" t="str">
        <f>'Nädal_39_4.-9.klass'!D74</f>
        <v>Kaalikas, bataat, pastinaak, porgand, paprika, rosmariin, toiduõli, söögisool</v>
      </c>
      <c r="E76" s="19">
        <v>80</v>
      </c>
      <c r="F76" s="13">
        <f>E76*'Nädal_39_4.-9.klass'!F74/'Nädal_39_4.-9.klass'!E74</f>
        <v>70.917600000000007</v>
      </c>
      <c r="G76" s="13">
        <f>E76*'Nädal_39_4.-9.klass'!G74/'Nädal_39_4.-9.klass'!E74</f>
        <v>11.943199999999999</v>
      </c>
      <c r="H76" s="13">
        <f>E76*'Nädal_39_4.-9.klass'!H74/'Nädal_39_4.-9.klass'!E74</f>
        <v>2.7591999999999994</v>
      </c>
      <c r="I76" s="13">
        <f>E76*'Nädal_39_4.-9.klass'!I74/'Nädal_39_4.-9.klass'!E74</f>
        <v>1.1536</v>
      </c>
    </row>
    <row r="77" spans="1:13" ht="17.5">
      <c r="A77" s="211"/>
      <c r="B77" s="10" t="str">
        <f>'Nädal_39_4.-9.klass'!B75</f>
        <v>Soe tomatikaste</v>
      </c>
      <c r="C77" s="68"/>
      <c r="D77" s="218" t="str">
        <f>'Nädal_39_4.-9.klass'!D75</f>
        <v>Tomat, mugulsibul, porgand, küüslauk, toiduõli, söögisool, basiilik, värske</v>
      </c>
      <c r="E77" s="19">
        <v>50</v>
      </c>
      <c r="F77" s="13">
        <f>E77*'Nädal_39_4.-9.klass'!F75/'Nädal_39_4.-9.klass'!E75</f>
        <v>17.598500000000001</v>
      </c>
      <c r="G77" s="13">
        <f>E77*'Nädal_39_4.-9.klass'!G75/'Nädal_39_4.-9.klass'!E75</f>
        <v>3.2825000000000002</v>
      </c>
      <c r="H77" s="13">
        <f>E77*'Nädal_39_4.-9.klass'!H75/'Nädal_39_4.-9.klass'!E75</f>
        <v>0.54400000000000004</v>
      </c>
      <c r="I77" s="13">
        <f>E77*'Nädal_39_4.-9.klass'!I75/'Nädal_39_4.-9.klass'!E75</f>
        <v>0.38950000000000001</v>
      </c>
    </row>
    <row r="78" spans="1:13" ht="17.5">
      <c r="A78" s="211"/>
      <c r="B78" s="10" t="str">
        <f>'Nädal_39_4.-9.klass'!B76</f>
        <v>Külm küüslaugu-jogurtikaste (L)</v>
      </c>
      <c r="C78" s="68"/>
      <c r="D78" s="218" t="str">
        <f>'Nädal_39_4.-9.klass'!D76</f>
        <v>Maitsestamata jogurt R 2,5-3%, söögisool, suhkur, küüslauk</v>
      </c>
      <c r="E78" s="19">
        <v>5</v>
      </c>
      <c r="F78" s="13">
        <f>E78*'Nädal_39_4.-9.klass'!F76/'Nädal_39_4.-9.klass'!E76</f>
        <v>6.395150000000001</v>
      </c>
      <c r="G78" s="13">
        <f>E78*'Nädal_39_4.-9.klass'!G76/'Nädal_39_4.-9.klass'!E76</f>
        <v>0.70190000000000008</v>
      </c>
      <c r="H78" s="13">
        <f>E78*'Nädal_39_4.-9.klass'!H76/'Nädal_39_4.-9.klass'!E76</f>
        <v>0.34310000000000002</v>
      </c>
      <c r="I78" s="13">
        <f>E78*'Nädal_39_4.-9.klass'!I76/'Nädal_39_4.-9.klass'!E76</f>
        <v>0.1278</v>
      </c>
    </row>
    <row r="79" spans="1:13" ht="19" customHeight="1">
      <c r="A79" s="205"/>
      <c r="B79" s="10" t="str">
        <f>'Nädal_39_4.-9.klass'!B77</f>
        <v>Peedi-piprajuuresalat</v>
      </c>
      <c r="C79" s="68"/>
      <c r="D79" s="218" t="str">
        <f>'Nädal_39_4.-9.klass'!D77</f>
        <v>Õun, peet, mädarõigas, hapukoor R 10%, suhkur, õunaäädikas</v>
      </c>
      <c r="E79" s="19">
        <v>100</v>
      </c>
      <c r="F79" s="13">
        <f>E79*'Nädal_39_4.-9.klass'!F77/'Nädal_39_4.-9.klass'!E77</f>
        <v>58.389000000000003</v>
      </c>
      <c r="G79" s="13">
        <f>E79*'Nädal_39_4.-9.klass'!G77/'Nädal_39_4.-9.klass'!E77</f>
        <v>10.348000000000003</v>
      </c>
      <c r="H79" s="13">
        <f>E79*'Nädal_39_4.-9.klass'!H77/'Nädal_39_4.-9.klass'!E77</f>
        <v>1.6719999999999999</v>
      </c>
      <c r="I79" s="13">
        <f>E79*'Nädal_39_4.-9.klass'!I77/'Nädal_39_4.-9.klass'!E77</f>
        <v>1.5420000000000003</v>
      </c>
    </row>
    <row r="80" spans="1:13" ht="31">
      <c r="A80" s="213"/>
      <c r="B80" s="10" t="str">
        <f>'Nädal_39_4.-9.klass'!B78</f>
        <v>Hiina kapsas, marineeritud punane sibul, brokoli</v>
      </c>
      <c r="C80" s="68"/>
      <c r="D80" s="218" t="str">
        <f>'Nädal_39_4.-9.klass'!D78</f>
        <v>Hiina kapsas, marineeritud punane sibul (punane sibul, õunaäädikas, sidrunimahl, must pipar,  söögisool, vesi, suhkur,) brokoli</v>
      </c>
      <c r="E80" s="19">
        <v>90</v>
      </c>
      <c r="F80" s="13">
        <f>E80*'Nädal_39_4.-9.klass'!F78/'Nädal_39_4.-9.klass'!E78</f>
        <v>27.077999999999999</v>
      </c>
      <c r="G80" s="13">
        <f>E80*'Nädal_39_4.-9.klass'!G78/'Nädal_39_4.-9.klass'!E78</f>
        <v>4.8900000000000006</v>
      </c>
      <c r="H80" s="13">
        <f>E80*'Nädal_39_4.-9.klass'!H78/'Nädal_39_4.-9.klass'!E78</f>
        <v>0.33000000000000007</v>
      </c>
      <c r="I80" s="13">
        <f>E80*'Nädal_39_4.-9.klass'!I78/'Nädal_39_4.-9.klass'!E78</f>
        <v>2.0999999999999996</v>
      </c>
      <c r="J80" s="24"/>
      <c r="K80" s="24"/>
      <c r="L80" s="24"/>
      <c r="M80" s="24"/>
    </row>
    <row r="81" spans="1:9" ht="19" customHeight="1">
      <c r="A81" s="213"/>
      <c r="B81" s="10" t="str">
        <f>'Nädal_39_4.-9.klass'!B79</f>
        <v>Seemnesegu (mahe)</v>
      </c>
      <c r="C81" s="68"/>
      <c r="D81" s="218" t="str">
        <f>'Nädal_39_4.-9.klass'!D79</f>
        <v>Kõrvitsaseemned, päevalilleseemned, seesamiseemned</v>
      </c>
      <c r="E81" s="19">
        <v>10</v>
      </c>
      <c r="F81" s="13">
        <f>E81*'Nädal_39_4.-9.klass'!F79/'Nädal_39_4.-9.klass'!E79</f>
        <v>60.8767</v>
      </c>
      <c r="G81" s="13">
        <f>E81*'Nädal_39_4.-9.klass'!G79/'Nädal_39_4.-9.klass'!E79</f>
        <v>1.28</v>
      </c>
      <c r="H81" s="13">
        <f>E81*'Nädal_39_4.-9.klass'!H79/'Nädal_39_4.-9.klass'!E79</f>
        <v>5.1566999999999998</v>
      </c>
      <c r="I81" s="13">
        <f>E81*'Nädal_39_4.-9.klass'!I79/'Nädal_39_4.-9.klass'!E79</f>
        <v>2.8232999999999993</v>
      </c>
    </row>
    <row r="82" spans="1:9" ht="19" customHeight="1">
      <c r="A82" s="98" t="s">
        <v>20</v>
      </c>
      <c r="B82" s="10" t="str">
        <f>'Nädal_39_4.-9.klass'!B80</f>
        <v>Piimatooted (piim, keefir R 2,5% ) (L)</v>
      </c>
      <c r="C82" s="68"/>
      <c r="D82" s="218"/>
      <c r="E82" s="19">
        <v>50</v>
      </c>
      <c r="F82" s="13">
        <f>E82*'Nädal_39_4.-9.klass'!F80/'Nädal_39_4.-9.klass'!E80</f>
        <v>28.195</v>
      </c>
      <c r="G82" s="13">
        <f>E82*'Nädal_39_4.-9.klass'!G80/'Nädal_39_4.-9.klass'!E80</f>
        <v>2.4375</v>
      </c>
      <c r="H82" s="13">
        <f>E82*'Nädal_39_4.-9.klass'!H80/'Nädal_39_4.-9.klass'!E80</f>
        <v>1.2849999999999999</v>
      </c>
      <c r="I82" s="13">
        <f>E82*'Nädal_39_4.-9.klass'!I80/'Nädal_39_4.-9.klass'!E80</f>
        <v>1.72</v>
      </c>
    </row>
    <row r="83" spans="1:9" ht="19" customHeight="1">
      <c r="A83" s="213"/>
      <c r="B83" s="10" t="str">
        <f>'Nädal_39_4.-9.klass'!B81</f>
        <v>Mahl (erinevad maitsed)</v>
      </c>
      <c r="C83" s="68"/>
      <c r="D83" s="218" t="str">
        <f>'Nädal_39_4.-9.klass'!D81</f>
        <v>Rõngu suhkruvaba mahlakonsentraat 100% naturaalne, vesi</v>
      </c>
      <c r="E83" s="19">
        <v>25</v>
      </c>
      <c r="F83" s="13">
        <f>E83*'Nädal_39_4.-9.klass'!F81/'Nädal_39_4.-9.klass'!E81</f>
        <v>12.132200000000001</v>
      </c>
      <c r="G83" s="13">
        <f>E83*'Nädal_39_4.-9.klass'!G81/'Nädal_39_4.-9.klass'!E81</f>
        <v>2.9455</v>
      </c>
      <c r="H83" s="13">
        <f>E83*'Nädal_39_4.-9.klass'!H81/'Nädal_39_4.-9.klass'!E81</f>
        <v>1.2500000000000001E-2</v>
      </c>
      <c r="I83" s="13">
        <f>E83*'Nädal_39_4.-9.klass'!I81/'Nädal_39_4.-9.klass'!E81</f>
        <v>9.0749999999999997E-2</v>
      </c>
    </row>
    <row r="84" spans="1:9" ht="19" customHeight="1">
      <c r="A84" s="165"/>
      <c r="B84" s="10" t="str">
        <f>'Nädal_39_4.-9.klass'!B82</f>
        <v>Joogijogurt R 1,5%, maitsestatud (L)</v>
      </c>
      <c r="C84" s="68"/>
      <c r="D84" s="218" t="str">
        <f>'Nädal_39_4.-9.klass'!D82</f>
        <v>Maitsestamata jogurt R 2,5-3%, naturaalne marjapüree</v>
      </c>
      <c r="E84" s="19">
        <v>25</v>
      </c>
      <c r="F84" s="13">
        <f>E84*'Nädal_39_4.-9.klass'!F82/'Nädal_39_4.-9.klass'!E82</f>
        <v>18.686499999999999</v>
      </c>
      <c r="G84" s="13">
        <f>E84*'Nädal_39_4.-9.klass'!G82/'Nädal_39_4.-9.klass'!E82</f>
        <v>3.0307499999999998</v>
      </c>
      <c r="H84" s="13">
        <f>E84*'Nädal_39_4.-9.klass'!H82/'Nädal_39_4.-9.klass'!E82</f>
        <v>0.375</v>
      </c>
      <c r="I84" s="13">
        <f>E84*'Nädal_39_4.-9.klass'!I82/'Nädal_39_4.-9.klass'!E82</f>
        <v>0.8</v>
      </c>
    </row>
    <row r="85" spans="1:9" ht="19" customHeight="1">
      <c r="A85" s="165"/>
      <c r="B85" s="10" t="str">
        <f>'Nädal_39_4.-9.klass'!B83</f>
        <v>Tee, suhkruta</v>
      </c>
      <c r="C85" s="68"/>
      <c r="D85" s="218" t="str">
        <f>'Nädal_39_4.-9.klass'!D83</f>
        <v>Teepuru, vesi</v>
      </c>
      <c r="E85" s="19">
        <v>25</v>
      </c>
      <c r="F85" s="13">
        <f>E85*'Nädal_39_4.-9.klass'!F83/'Nädal_39_4.-9.klass'!E83</f>
        <v>0.1</v>
      </c>
      <c r="G85" s="13">
        <f>E85*'Nädal_39_4.-9.klass'!G83/'Nädal_39_4.-9.klass'!E83</f>
        <v>0</v>
      </c>
      <c r="H85" s="13">
        <f>E85*'Nädal_39_4.-9.klass'!H83/'Nädal_39_4.-9.klass'!E83</f>
        <v>0</v>
      </c>
      <c r="I85" s="13">
        <f>E85*'Nädal_39_4.-9.klass'!I83/'Nädal_39_4.-9.klass'!E83</f>
        <v>2.5000000000000001E-2</v>
      </c>
    </row>
    <row r="86" spans="1:9" ht="19" customHeight="1">
      <c r="A86" s="213"/>
      <c r="B86" s="10" t="str">
        <f>'Nädal_39_4.-9.klass'!B84</f>
        <v>Rukkileiva (3 sorti) - ja sepikutoodete valik  (G)</v>
      </c>
      <c r="C86" s="68"/>
      <c r="D86" s="218"/>
      <c r="E86" s="19">
        <v>30</v>
      </c>
      <c r="F86" s="13">
        <f>E86*'Nädal_39_4.-9.klass'!F84/'Nädal_39_4.-9.klass'!E84</f>
        <v>73.86</v>
      </c>
      <c r="G86" s="13">
        <f>E86*'Nädal_39_4.-9.klass'!G84/'Nädal_39_4.-9.klass'!E84</f>
        <v>15.69</v>
      </c>
      <c r="H86" s="13">
        <f>E86*'Nädal_39_4.-9.klass'!H84/'Nädal_39_4.-9.klass'!E84</f>
        <v>0.6</v>
      </c>
      <c r="I86" s="13">
        <f>E86*'Nädal_39_4.-9.klass'!I84/'Nädal_39_4.-9.klass'!E84</f>
        <v>2.145</v>
      </c>
    </row>
    <row r="87" spans="1:9" ht="19" customHeight="1">
      <c r="A87" s="213"/>
      <c r="B87" s="10" t="str">
        <f>'Nädal_39_4.-9.klass'!B85</f>
        <v>Pirn</v>
      </c>
      <c r="C87" s="68"/>
      <c r="D87" s="218"/>
      <c r="E87" s="19">
        <v>50</v>
      </c>
      <c r="F87" s="13">
        <f>E87*'Nädal_39_4.-9.klass'!F85/'Nädal_39_4.-9.klass'!E85</f>
        <v>19.988</v>
      </c>
      <c r="G87" s="13">
        <f>E87*'Nädal_39_4.-9.klass'!G85/'Nädal_39_4.-9.klass'!E85</f>
        <v>5.97</v>
      </c>
      <c r="H87" s="13">
        <f>E87*'Nädal_39_4.-9.klass'!H85/'Nädal_39_4.-9.klass'!E85</f>
        <v>0</v>
      </c>
      <c r="I87" s="13">
        <f>E87*'Nädal_39_4.-9.klass'!I85/'Nädal_39_4.-9.klass'!E85</f>
        <v>0.15</v>
      </c>
    </row>
    <row r="88" spans="1:9" ht="19" customHeight="1">
      <c r="A88" s="97"/>
      <c r="B88" s="71" t="s">
        <v>11</v>
      </c>
      <c r="C88" s="72"/>
      <c r="D88" s="58"/>
      <c r="E88" s="61"/>
      <c r="F88" s="73">
        <f>SUM(F74:F87)</f>
        <v>702.02465000000007</v>
      </c>
      <c r="G88" s="73">
        <f>SUM(G74:G87)</f>
        <v>109.09334999999999</v>
      </c>
      <c r="H88" s="73">
        <f>SUM(H74:H87)</f>
        <v>23.1755</v>
      </c>
      <c r="I88" s="73">
        <f>SUM(I74:I87)</f>
        <v>23.988949999999999</v>
      </c>
    </row>
    <row r="89" spans="1:9" ht="19" customHeight="1">
      <c r="A89" s="312" t="s">
        <v>16</v>
      </c>
      <c r="B89" s="305"/>
      <c r="C89" s="305"/>
      <c r="D89" s="305"/>
      <c r="E89" s="305"/>
      <c r="F89" s="74">
        <f>AVERAGE(F24,F42,F54,F72,F88)</f>
        <v>629.20549733333337</v>
      </c>
      <c r="G89" s="74">
        <f t="shared" ref="G89:I89" si="2">AVERAGE(G24,G42,G54,G72,G88)</f>
        <v>93.314193333333336</v>
      </c>
      <c r="H89" s="74">
        <f t="shared" si="2"/>
        <v>21.077743333333338</v>
      </c>
      <c r="I89" s="74">
        <f t="shared" si="2"/>
        <v>22.877906666666668</v>
      </c>
    </row>
    <row r="90" spans="1:9" ht="19" customHeight="1">
      <c r="A90" s="235"/>
      <c r="B90" s="236"/>
      <c r="C90" s="236"/>
      <c r="D90" s="305" t="s">
        <v>249</v>
      </c>
      <c r="E90" s="306"/>
      <c r="F90" s="238"/>
      <c r="G90" s="238">
        <f>(G89*4)/F89*100</f>
        <v>59.321918660159703</v>
      </c>
      <c r="H90" s="238">
        <f>(H89*9)/F89*100</f>
        <v>30.149083376412882</v>
      </c>
      <c r="I90" s="238">
        <f>(I89*4)/F89*100</f>
        <v>14.543996683834864</v>
      </c>
    </row>
    <row r="91" spans="1:9" ht="19" customHeight="1">
      <c r="A91" s="235"/>
      <c r="B91" s="236"/>
      <c r="C91" s="236"/>
      <c r="D91" s="305" t="s">
        <v>241</v>
      </c>
      <c r="E91" s="306"/>
      <c r="F91" s="238" t="s">
        <v>305</v>
      </c>
      <c r="G91" s="238" t="s">
        <v>246</v>
      </c>
      <c r="H91" s="238" t="s">
        <v>247</v>
      </c>
      <c r="I91" s="238" t="s">
        <v>248</v>
      </c>
    </row>
    <row r="92" spans="1:9" ht="19" customHeight="1">
      <c r="A92" s="295" t="s">
        <v>17</v>
      </c>
      <c r="B92" s="295"/>
      <c r="C92" s="295"/>
      <c r="D92" s="295"/>
      <c r="E92" s="295"/>
      <c r="F92" s="295"/>
      <c r="G92" s="295"/>
      <c r="H92" s="295"/>
      <c r="I92" s="295"/>
    </row>
    <row r="93" spans="1:9" ht="19" customHeight="1">
      <c r="A93" s="296" t="s">
        <v>191</v>
      </c>
      <c r="B93" s="297"/>
      <c r="C93" s="297"/>
      <c r="D93" s="297"/>
      <c r="E93" s="297"/>
      <c r="F93" s="297"/>
      <c r="G93" s="297"/>
      <c r="H93" s="297"/>
      <c r="I93" s="298"/>
    </row>
    <row r="94" spans="1:9" ht="19" customHeight="1">
      <c r="A94" s="299" t="s">
        <v>192</v>
      </c>
      <c r="B94" s="300"/>
      <c r="C94" s="300"/>
      <c r="D94" s="300"/>
      <c r="E94" s="300"/>
      <c r="F94" s="300"/>
      <c r="G94" s="300"/>
      <c r="H94" s="300"/>
      <c r="I94" s="301"/>
    </row>
    <row r="95" spans="1:9" ht="19" customHeight="1">
      <c r="A95" s="302" t="s">
        <v>304</v>
      </c>
      <c r="B95" s="303"/>
      <c r="C95" s="303"/>
      <c r="D95" s="303"/>
      <c r="E95" s="303"/>
      <c r="F95" s="303"/>
      <c r="G95" s="303"/>
      <c r="H95" s="303"/>
      <c r="I95" s="304"/>
    </row>
    <row r="96" spans="1:9" ht="19" customHeight="1">
      <c r="A96" s="302" t="s">
        <v>193</v>
      </c>
      <c r="B96" s="303"/>
      <c r="C96" s="303"/>
      <c r="D96" s="303"/>
      <c r="E96" s="303"/>
      <c r="F96" s="303"/>
      <c r="G96" s="303"/>
      <c r="H96" s="303"/>
      <c r="I96" s="304"/>
    </row>
    <row r="97" spans="1:9" ht="19" customHeight="1">
      <c r="A97" s="302" t="s">
        <v>205</v>
      </c>
      <c r="B97" s="303"/>
      <c r="C97" s="303"/>
      <c r="D97" s="303"/>
      <c r="E97" s="303"/>
      <c r="F97" s="303"/>
      <c r="G97" s="303"/>
      <c r="H97" s="303"/>
      <c r="I97" s="304"/>
    </row>
    <row r="98" spans="1:9" ht="19" customHeight="1">
      <c r="A98" s="307" t="s">
        <v>18</v>
      </c>
      <c r="B98" s="307"/>
      <c r="C98" s="307"/>
      <c r="D98" s="307"/>
      <c r="E98" s="307"/>
      <c r="F98" s="307"/>
      <c r="G98" s="307"/>
      <c r="H98" s="307"/>
      <c r="I98" s="307"/>
    </row>
    <row r="99" spans="1:9" ht="19" customHeight="1">
      <c r="A99" s="75" t="s">
        <v>194</v>
      </c>
      <c r="B99" s="77" t="s">
        <v>195</v>
      </c>
      <c r="C99" s="77"/>
      <c r="D99" s="77"/>
      <c r="E99" s="77"/>
      <c r="F99" s="78"/>
      <c r="G99" s="78"/>
      <c r="H99" s="78"/>
      <c r="I99" s="79"/>
    </row>
    <row r="100" spans="1:9" ht="19" customHeight="1">
      <c r="A100" s="76" t="s">
        <v>196</v>
      </c>
      <c r="B100" s="80" t="s">
        <v>197</v>
      </c>
      <c r="C100" s="80"/>
      <c r="D100" s="80"/>
      <c r="E100" s="80"/>
      <c r="F100" s="81"/>
      <c r="G100" s="81"/>
      <c r="H100" s="81"/>
      <c r="I100" s="82"/>
    </row>
    <row r="101" spans="1:9" ht="19" customHeight="1">
      <c r="A101" s="83" t="s">
        <v>198</v>
      </c>
      <c r="B101" s="84" t="s">
        <v>199</v>
      </c>
      <c r="C101" s="84"/>
      <c r="D101" s="84"/>
      <c r="E101" s="84"/>
      <c r="F101" s="85"/>
      <c r="G101" s="85"/>
      <c r="H101" s="85"/>
      <c r="I101" s="86"/>
    </row>
    <row r="102" spans="1:9">
      <c r="A102" s="293" t="s">
        <v>19</v>
      </c>
      <c r="B102" s="293"/>
      <c r="C102" s="293"/>
      <c r="D102" s="293"/>
      <c r="E102" s="293"/>
      <c r="F102" s="293"/>
      <c r="G102" s="293"/>
      <c r="H102" s="293"/>
      <c r="I102" s="293"/>
    </row>
    <row r="103" spans="1:9">
      <c r="A103" s="294" t="s">
        <v>200</v>
      </c>
      <c r="B103" s="294"/>
      <c r="C103" s="294"/>
      <c r="D103" s="294"/>
      <c r="E103" s="294"/>
      <c r="F103" s="294"/>
      <c r="G103" s="294"/>
      <c r="H103" s="294"/>
      <c r="I103" s="294"/>
    </row>
  </sheetData>
  <mergeCells count="15">
    <mergeCell ref="D91:E91"/>
    <mergeCell ref="A97:I97"/>
    <mergeCell ref="A98:I98"/>
    <mergeCell ref="A1:B5"/>
    <mergeCell ref="C1:C7"/>
    <mergeCell ref="A6:B6"/>
    <mergeCell ref="A89:E89"/>
    <mergeCell ref="D90:E90"/>
    <mergeCell ref="A102:I102"/>
    <mergeCell ref="A103:I103"/>
    <mergeCell ref="A92:I92"/>
    <mergeCell ref="A93:I93"/>
    <mergeCell ref="A94:I94"/>
    <mergeCell ref="A95:I95"/>
    <mergeCell ref="A96:I96"/>
  </mergeCells>
  <pageMargins left="0.7" right="0.7" top="0.75" bottom="0.75" header="0.3" footer="0.3"/>
  <pageSetup paperSize="9" scale="28" fitToWidth="0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9CA57B-1081-4F0E-B73C-76F0A09AAD51}">
  <sheetPr>
    <tabColor theme="9" tint="0.59999389629810485"/>
    <pageSetUpPr fitToPage="1"/>
  </sheetPr>
  <dimension ref="A1:X98"/>
  <sheetViews>
    <sheetView topLeftCell="A78" zoomScale="80" zoomScaleNormal="80" workbookViewId="0">
      <selection activeCell="B32" sqref="B32"/>
    </sheetView>
  </sheetViews>
  <sheetFormatPr defaultColWidth="9.25" defaultRowHeight="15.5"/>
  <cols>
    <col min="1" max="1" width="25.6640625" style="2" customWidth="1"/>
    <col min="2" max="2" width="55.9140625" style="2" customWidth="1"/>
    <col min="3" max="3" width="23.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">
        <v>22</v>
      </c>
      <c r="B7" s="106" t="s">
        <v>26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242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188"/>
      <c r="B9" s="10" t="s">
        <v>38</v>
      </c>
      <c r="C9" s="54" t="e" vm="14">
        <v>#VALUE!</v>
      </c>
      <c r="D9" s="218" t="s">
        <v>269</v>
      </c>
      <c r="E9" s="171">
        <v>60</v>
      </c>
      <c r="F9" s="13">
        <v>78.455399999999983</v>
      </c>
      <c r="G9" s="13">
        <v>3.3329999999999997</v>
      </c>
      <c r="H9" s="13">
        <v>5.8139999999999992</v>
      </c>
      <c r="I9" s="13">
        <v>3.3377999999999997</v>
      </c>
    </row>
    <row r="10" spans="1:9" ht="75" customHeight="1">
      <c r="A10" s="98" t="s">
        <v>10</v>
      </c>
      <c r="B10" s="21" t="s">
        <v>41</v>
      </c>
      <c r="C10" s="87" t="e" vm="15">
        <v>#VALUE!</v>
      </c>
      <c r="D10" s="219" t="s">
        <v>268</v>
      </c>
      <c r="E10" s="171">
        <v>60</v>
      </c>
      <c r="F10" s="13">
        <v>79.441799999999986</v>
      </c>
      <c r="G10" s="13">
        <v>10.603799999999998</v>
      </c>
      <c r="H10" s="13">
        <v>2.7521999999999998</v>
      </c>
      <c r="I10" s="13">
        <v>3.8981999999999997</v>
      </c>
    </row>
    <row r="11" spans="1:9" ht="19" customHeight="1">
      <c r="A11" s="190"/>
      <c r="B11" s="10" t="s">
        <v>34</v>
      </c>
      <c r="C11" s="18"/>
      <c r="D11" s="220" t="s">
        <v>157</v>
      </c>
      <c r="E11" s="168">
        <v>60</v>
      </c>
      <c r="F11" s="13">
        <v>48.359999999999992</v>
      </c>
      <c r="G11" s="13">
        <v>10.185</v>
      </c>
      <c r="H11" s="13">
        <v>0.3</v>
      </c>
      <c r="I11" s="13">
        <v>1.7849999999999999</v>
      </c>
    </row>
    <row r="12" spans="1:9" ht="19" customHeight="1">
      <c r="A12" s="96"/>
      <c r="B12" s="17" t="s">
        <v>39</v>
      </c>
      <c r="C12" s="22"/>
      <c r="D12" s="220" t="s">
        <v>270</v>
      </c>
      <c r="E12" s="168">
        <v>60</v>
      </c>
      <c r="F12" s="13">
        <v>76.891799999999989</v>
      </c>
      <c r="G12" s="13">
        <v>16.295399999999997</v>
      </c>
      <c r="H12" s="13">
        <v>0.41339999999999993</v>
      </c>
      <c r="I12" s="13">
        <v>2.3615999999999997</v>
      </c>
    </row>
    <row r="13" spans="1:9" ht="19" customHeight="1">
      <c r="A13" s="96"/>
      <c r="B13" s="21" t="s">
        <v>40</v>
      </c>
      <c r="C13" s="22"/>
      <c r="D13" s="221"/>
      <c r="E13" s="168">
        <v>50</v>
      </c>
      <c r="F13" s="13">
        <v>17.236499999999999</v>
      </c>
      <c r="G13" s="13">
        <v>4.5220000000000002</v>
      </c>
      <c r="H13" s="13">
        <v>0.1065</v>
      </c>
      <c r="I13" s="13">
        <v>0.31900000000000001</v>
      </c>
    </row>
    <row r="14" spans="1:9" ht="19" customHeight="1">
      <c r="A14" s="96"/>
      <c r="B14" s="21" t="s">
        <v>42</v>
      </c>
      <c r="C14" s="22"/>
      <c r="D14" s="30" t="s">
        <v>271</v>
      </c>
      <c r="E14" s="168">
        <v>10</v>
      </c>
      <c r="F14" s="13">
        <v>4.1116999999999999</v>
      </c>
      <c r="G14" s="13">
        <v>0.54580000000000006</v>
      </c>
      <c r="H14" s="13">
        <v>4.9100000000000005E-2</v>
      </c>
      <c r="I14" s="13">
        <v>0.38</v>
      </c>
    </row>
    <row r="15" spans="1:9" ht="19" customHeight="1">
      <c r="A15" s="96"/>
      <c r="B15" s="107" t="s">
        <v>35</v>
      </c>
      <c r="C15" s="22"/>
      <c r="D15" s="222" t="s">
        <v>158</v>
      </c>
      <c r="E15" s="168">
        <v>50</v>
      </c>
      <c r="F15" s="13">
        <v>20.9</v>
      </c>
      <c r="G15" s="13">
        <v>4.7975000000000003</v>
      </c>
      <c r="H15" s="13">
        <v>9.8500000000000004E-2</v>
      </c>
      <c r="I15" s="13">
        <v>0.85550000000000004</v>
      </c>
    </row>
    <row r="16" spans="1:9" ht="19" customHeight="1">
      <c r="A16" s="96"/>
      <c r="B16" s="108" t="s">
        <v>43</v>
      </c>
      <c r="C16" s="22"/>
      <c r="D16" s="223"/>
      <c r="E16" s="169">
        <v>30</v>
      </c>
      <c r="F16" s="13">
        <v>5.07</v>
      </c>
      <c r="G16" s="13">
        <v>1.1000000000000001</v>
      </c>
      <c r="H16" s="13">
        <v>0.05</v>
      </c>
      <c r="I16" s="13">
        <v>0.26</v>
      </c>
    </row>
    <row r="17" spans="1:24" ht="19" customHeight="1">
      <c r="A17" s="96"/>
      <c r="B17" s="23" t="s">
        <v>44</v>
      </c>
      <c r="C17" s="22"/>
      <c r="D17" s="224" t="s">
        <v>190</v>
      </c>
      <c r="E17" s="168">
        <v>15</v>
      </c>
      <c r="F17" s="13">
        <v>91.315049999999999</v>
      </c>
      <c r="G17" s="13">
        <v>1.92</v>
      </c>
      <c r="H17" s="13">
        <v>7.7350499999999993</v>
      </c>
      <c r="I17" s="13">
        <v>4.2349499999999995</v>
      </c>
    </row>
    <row r="18" spans="1:24" ht="19" customHeight="1">
      <c r="A18" s="215" t="s">
        <v>20</v>
      </c>
      <c r="B18" s="64" t="s">
        <v>180</v>
      </c>
      <c r="C18" s="65"/>
      <c r="D18" s="231"/>
      <c r="E18" s="19">
        <v>50</v>
      </c>
      <c r="F18" s="13">
        <v>28.195</v>
      </c>
      <c r="G18" s="13">
        <v>2.4375</v>
      </c>
      <c r="H18" s="13">
        <v>1.2849999999999999</v>
      </c>
      <c r="I18" s="13">
        <v>1.72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96"/>
      <c r="B19" s="23" t="s">
        <v>45</v>
      </c>
      <c r="C19" s="22"/>
      <c r="D19" s="223" t="s">
        <v>160</v>
      </c>
      <c r="E19" s="170">
        <v>50</v>
      </c>
      <c r="F19" s="13">
        <v>24.264399999999998</v>
      </c>
      <c r="G19" s="13">
        <v>5.891</v>
      </c>
      <c r="H19" s="13">
        <v>2.5000000000000001E-2</v>
      </c>
      <c r="I19" s="13">
        <v>0.18149999999999999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96"/>
      <c r="B20" s="21" t="s">
        <v>46</v>
      </c>
      <c r="C20" s="22"/>
      <c r="D20" s="30" t="s">
        <v>181</v>
      </c>
      <c r="E20" s="170">
        <v>50</v>
      </c>
      <c r="F20" s="13">
        <v>37.372999999999998</v>
      </c>
      <c r="G20" s="13">
        <v>6.0614999999999997</v>
      </c>
      <c r="H20" s="13">
        <v>0.75</v>
      </c>
      <c r="I20" s="13">
        <v>1.6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96"/>
      <c r="B21" s="21" t="s">
        <v>47</v>
      </c>
      <c r="C21" s="22"/>
      <c r="D21" s="30" t="s">
        <v>159</v>
      </c>
      <c r="E21" s="170">
        <v>50</v>
      </c>
      <c r="F21" s="13">
        <v>0.2</v>
      </c>
      <c r="G21" s="13">
        <v>0</v>
      </c>
      <c r="H21" s="13">
        <v>0</v>
      </c>
      <c r="I21" s="13"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96"/>
      <c r="B22" s="21" t="s">
        <v>48</v>
      </c>
      <c r="C22" s="22"/>
      <c r="D22" s="30"/>
      <c r="E22" s="168">
        <v>50</v>
      </c>
      <c r="F22" s="13">
        <v>123.1</v>
      </c>
      <c r="G22" s="13">
        <v>26.15</v>
      </c>
      <c r="H22" s="13">
        <v>1</v>
      </c>
      <c r="I22" s="13">
        <v>3.5750000000000002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98"/>
      <c r="B23" s="21" t="s">
        <v>64</v>
      </c>
      <c r="C23" s="22"/>
      <c r="D23" s="30"/>
      <c r="E23" s="168">
        <v>50</v>
      </c>
      <c r="F23" s="13">
        <v>19.988</v>
      </c>
      <c r="G23" s="13">
        <v>5.97</v>
      </c>
      <c r="H23" s="13">
        <v>0</v>
      </c>
      <c r="I23" s="13">
        <v>0.15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194"/>
      <c r="B24" s="28" t="s">
        <v>11</v>
      </c>
      <c r="C24" s="29"/>
      <c r="D24" s="30"/>
      <c r="E24" s="31"/>
      <c r="F24" s="92">
        <f>SUM(F9:F23)</f>
        <v>654.90264999999977</v>
      </c>
      <c r="G24" s="92">
        <f>SUM(G9:G23)</f>
        <v>99.8125</v>
      </c>
      <c r="H24" s="92">
        <f>SUM(H9:H23)</f>
        <v>20.378749999999997</v>
      </c>
      <c r="I24" s="92">
        <f>SUM(I9:I23)</f>
        <v>24.708549999999995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5" t="s">
        <v>2</v>
      </c>
      <c r="C25" s="34" t="s">
        <v>242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198"/>
      <c r="B26" s="109" t="s">
        <v>49</v>
      </c>
      <c r="C26" s="90" t="e" vm="16">
        <v>#VALUE!</v>
      </c>
      <c r="D26" s="225" t="s">
        <v>303</v>
      </c>
      <c r="E26" s="13">
        <v>125</v>
      </c>
      <c r="F26" s="13">
        <v>94.945000000000007</v>
      </c>
      <c r="G26" s="13">
        <v>7.86</v>
      </c>
      <c r="H26" s="13">
        <v>4.8337500000000002</v>
      </c>
      <c r="I26" s="13">
        <v>5.7487500000000002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10" t="s">
        <v>50</v>
      </c>
      <c r="C27" s="87" t="e" vm="15">
        <v>#VALUE!</v>
      </c>
      <c r="D27" s="225" t="s">
        <v>272</v>
      </c>
      <c r="E27" s="15">
        <v>125</v>
      </c>
      <c r="F27" s="13">
        <v>64.423749999999998</v>
      </c>
      <c r="G27" s="13">
        <v>13.89</v>
      </c>
      <c r="H27" s="13">
        <v>0.27124999999999999</v>
      </c>
      <c r="I27" s="13">
        <v>3.2512499999999998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19" customHeight="1">
      <c r="A28" s="200"/>
      <c r="B28" s="177" t="s">
        <v>30</v>
      </c>
      <c r="C28" s="38"/>
      <c r="D28" s="226"/>
      <c r="E28" s="19">
        <v>30</v>
      </c>
      <c r="F28" s="13">
        <v>35.520000000000003</v>
      </c>
      <c r="G28" s="13">
        <v>1.2299999999999998</v>
      </c>
      <c r="H28" s="13">
        <v>3</v>
      </c>
      <c r="I28" s="13">
        <v>0.89999999999999991</v>
      </c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s="176" customFormat="1" ht="31">
      <c r="A29" s="285"/>
      <c r="B29" s="178" t="s">
        <v>308</v>
      </c>
      <c r="C29" s="39"/>
      <c r="D29" s="227" t="s">
        <v>273</v>
      </c>
      <c r="E29" s="19">
        <v>100</v>
      </c>
      <c r="F29" s="13">
        <v>109</v>
      </c>
      <c r="G29" s="13">
        <v>16</v>
      </c>
      <c r="H29" s="13">
        <v>4.26</v>
      </c>
      <c r="I29" s="13">
        <v>1.32</v>
      </c>
      <c r="J29" s="172"/>
    </row>
    <row r="30" spans="1:24" s="40" customFormat="1" ht="17.5">
      <c r="A30" s="198"/>
      <c r="B30" s="17" t="s">
        <v>51</v>
      </c>
      <c r="C30" s="39"/>
      <c r="D30" s="227" t="s">
        <v>182</v>
      </c>
      <c r="E30" s="19">
        <v>100</v>
      </c>
      <c r="F30" s="13">
        <v>167</v>
      </c>
      <c r="G30" s="13">
        <v>15.2</v>
      </c>
      <c r="H30" s="13">
        <v>9.33</v>
      </c>
      <c r="I30" s="13">
        <v>5.36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239" t="s">
        <v>20</v>
      </c>
      <c r="B31" s="64" t="s">
        <v>180</v>
      </c>
      <c r="C31" s="65"/>
      <c r="D31" s="231"/>
      <c r="E31" s="19">
        <v>50</v>
      </c>
      <c r="F31" s="13">
        <v>28.195</v>
      </c>
      <c r="G31" s="13">
        <v>2.4375</v>
      </c>
      <c r="H31" s="13">
        <v>1.2849999999999999</v>
      </c>
      <c r="I31" s="13">
        <v>1.72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198"/>
      <c r="B32" s="17" t="s">
        <v>45</v>
      </c>
      <c r="C32" s="39"/>
      <c r="D32" s="223" t="s">
        <v>160</v>
      </c>
      <c r="E32" s="19">
        <v>50</v>
      </c>
      <c r="F32" s="13">
        <v>24.264399999999998</v>
      </c>
      <c r="G32" s="13">
        <v>5.891</v>
      </c>
      <c r="H32" s="13">
        <v>2.5000000000000001E-2</v>
      </c>
      <c r="I32" s="13">
        <v>0.18149999999999999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198"/>
      <c r="B33" s="17" t="s">
        <v>46</v>
      </c>
      <c r="C33" s="39"/>
      <c r="D33" s="227" t="s">
        <v>181</v>
      </c>
      <c r="E33" s="19">
        <v>50</v>
      </c>
      <c r="F33" s="13">
        <v>37.372999999999998</v>
      </c>
      <c r="G33" s="13">
        <v>6.0614999999999997</v>
      </c>
      <c r="H33" s="13">
        <v>0.75</v>
      </c>
      <c r="I33" s="13">
        <v>1.6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200"/>
      <c r="B34" s="44" t="s">
        <v>47</v>
      </c>
      <c r="C34" s="39"/>
      <c r="D34" s="228" t="s">
        <v>159</v>
      </c>
      <c r="E34" s="19">
        <v>50</v>
      </c>
      <c r="F34" s="13">
        <v>0.2</v>
      </c>
      <c r="G34" s="13">
        <v>0</v>
      </c>
      <c r="H34" s="13">
        <v>0</v>
      </c>
      <c r="I34" s="13">
        <v>0.05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200"/>
      <c r="B35" s="44" t="s">
        <v>48</v>
      </c>
      <c r="C35" s="39"/>
      <c r="D35" s="228"/>
      <c r="E35" s="19">
        <v>50</v>
      </c>
      <c r="F35" s="13">
        <v>123.1</v>
      </c>
      <c r="G35" s="13">
        <v>26.15</v>
      </c>
      <c r="H35" s="13">
        <v>1</v>
      </c>
      <c r="I35" s="13">
        <v>3.5750000000000002</v>
      </c>
      <c r="K35" s="26"/>
      <c r="L35" s="26"/>
      <c r="M35" s="26"/>
      <c r="N35" s="26"/>
      <c r="O35" s="26"/>
      <c r="P35" s="26"/>
      <c r="Q35" s="26"/>
    </row>
    <row r="36" spans="1:23" ht="19" customHeight="1">
      <c r="A36" s="96"/>
      <c r="B36" s="44" t="s">
        <v>52</v>
      </c>
      <c r="C36" s="39"/>
      <c r="D36" s="228"/>
      <c r="E36" s="19">
        <v>50</v>
      </c>
      <c r="F36" s="13">
        <v>22.841999999999999</v>
      </c>
      <c r="G36" s="13">
        <v>5.88</v>
      </c>
      <c r="H36" s="13">
        <v>0.15</v>
      </c>
      <c r="I36" s="13">
        <v>0.25</v>
      </c>
      <c r="K36" s="26"/>
      <c r="L36" s="26"/>
      <c r="M36" s="26"/>
      <c r="N36" s="26"/>
      <c r="O36" s="25"/>
      <c r="P36" s="26"/>
      <c r="Q36" s="26"/>
    </row>
    <row r="37" spans="1:23" s="8" customFormat="1" ht="19" customHeight="1">
      <c r="A37" s="97"/>
      <c r="B37" s="28" t="s">
        <v>11</v>
      </c>
      <c r="C37" s="50"/>
      <c r="D37" s="229"/>
      <c r="E37" s="31"/>
      <c r="F37" s="92">
        <f>SUM(F26:F36)</f>
        <v>706.86315000000013</v>
      </c>
      <c r="G37" s="92">
        <f>SUM(G26:G36)</f>
        <v>100.6</v>
      </c>
      <c r="H37" s="92">
        <f>SUM(H26:H36)</f>
        <v>24.904999999999998</v>
      </c>
      <c r="I37" s="92">
        <f>SUM(I26:I36)</f>
        <v>23.956500000000002</v>
      </c>
      <c r="P37" s="33"/>
      <c r="Q37" s="33"/>
      <c r="R37" s="33"/>
      <c r="S37" s="33"/>
      <c r="T37" s="33"/>
      <c r="U37" s="33"/>
      <c r="V37" s="33"/>
      <c r="W37" s="33"/>
    </row>
    <row r="38" spans="1:23" ht="50.15" customHeight="1">
      <c r="A38" s="5" t="s">
        <v>13</v>
      </c>
      <c r="B38" s="5" t="s">
        <v>2</v>
      </c>
      <c r="C38" s="34" t="s">
        <v>242</v>
      </c>
      <c r="D38" s="5" t="s">
        <v>4</v>
      </c>
      <c r="E38" s="7" t="s">
        <v>5</v>
      </c>
      <c r="F38" s="7" t="s">
        <v>6</v>
      </c>
      <c r="G38" s="7" t="s">
        <v>7</v>
      </c>
      <c r="H38" s="7" t="s">
        <v>8</v>
      </c>
      <c r="I38" s="7" t="s">
        <v>9</v>
      </c>
      <c r="P38" s="26"/>
      <c r="Q38" s="26"/>
      <c r="R38" s="26"/>
      <c r="S38" s="26"/>
      <c r="T38" s="26"/>
      <c r="U38" s="26"/>
      <c r="V38" s="26"/>
      <c r="W38" s="26"/>
    </row>
    <row r="39" spans="1:23" s="8" customFormat="1" ht="75" customHeight="1">
      <c r="A39" s="205"/>
      <c r="B39" s="165" t="s">
        <v>53</v>
      </c>
      <c r="C39" s="11" t="e" vm="17">
        <v>#VALUE!</v>
      </c>
      <c r="D39" s="219" t="s">
        <v>274</v>
      </c>
      <c r="E39" s="13">
        <v>90</v>
      </c>
      <c r="F39" s="13">
        <v>178.54740000000001</v>
      </c>
      <c r="G39" s="13">
        <v>10.588500000000002</v>
      </c>
      <c r="H39" s="13">
        <v>6.9695999999999998</v>
      </c>
      <c r="I39" s="13">
        <v>18.765899999999998</v>
      </c>
      <c r="K39" s="33"/>
      <c r="L39" s="33"/>
      <c r="M39" s="33"/>
      <c r="N39" s="33"/>
      <c r="O39" s="33"/>
      <c r="P39" s="33"/>
      <c r="Q39" s="55"/>
      <c r="R39" s="55"/>
      <c r="S39" s="55"/>
      <c r="T39" s="55"/>
      <c r="U39" s="33"/>
      <c r="V39" s="33"/>
      <c r="W39" s="33"/>
    </row>
    <row r="40" spans="1:23" s="8" customFormat="1" ht="75" customHeight="1">
      <c r="A40" s="98" t="s">
        <v>10</v>
      </c>
      <c r="B40" s="111" t="s">
        <v>54</v>
      </c>
      <c r="C40" s="11" t="e" vm="18">
        <v>#VALUE!</v>
      </c>
      <c r="D40" s="219" t="s">
        <v>275</v>
      </c>
      <c r="E40" s="15">
        <v>50</v>
      </c>
      <c r="F40" s="13">
        <v>67.505499999999998</v>
      </c>
      <c r="G40" s="13">
        <v>10.576499999999999</v>
      </c>
      <c r="H40" s="13">
        <v>1.9424999999999999</v>
      </c>
      <c r="I40" s="13">
        <v>2.6345000000000001</v>
      </c>
      <c r="K40" s="33"/>
      <c r="L40" s="33"/>
      <c r="M40" s="33"/>
      <c r="N40" s="33"/>
      <c r="O40" s="33"/>
      <c r="P40" s="33"/>
      <c r="Q40" s="55"/>
      <c r="R40" s="55"/>
      <c r="S40" s="55"/>
      <c r="T40" s="55"/>
      <c r="U40" s="33"/>
      <c r="V40" s="33"/>
      <c r="W40" s="33"/>
    </row>
    <row r="41" spans="1:23" s="8" customFormat="1" ht="19" customHeight="1">
      <c r="A41" s="205"/>
      <c r="B41" s="10" t="s">
        <v>55</v>
      </c>
      <c r="C41" s="56"/>
      <c r="D41" s="230" t="s">
        <v>276</v>
      </c>
      <c r="E41" s="19">
        <v>60</v>
      </c>
      <c r="F41" s="13">
        <v>45.920400000000001</v>
      </c>
      <c r="G41" s="13">
        <v>9.5076000000000001</v>
      </c>
      <c r="H41" s="13">
        <v>0.36599999999999999</v>
      </c>
      <c r="I41" s="13">
        <v>1.4177999999999999</v>
      </c>
      <c r="K41" s="33"/>
      <c r="L41" s="33"/>
      <c r="M41" s="33"/>
      <c r="N41" s="33"/>
      <c r="O41" s="33"/>
      <c r="P41" s="33"/>
      <c r="Q41" s="55"/>
      <c r="R41" s="55"/>
      <c r="S41" s="55"/>
      <c r="T41" s="55"/>
      <c r="U41" s="33"/>
      <c r="V41" s="33"/>
      <c r="W41" s="33"/>
    </row>
    <row r="42" spans="1:23" s="8" customFormat="1" ht="19" customHeight="1">
      <c r="A42" s="205"/>
      <c r="B42" s="179" t="s">
        <v>56</v>
      </c>
      <c r="C42" s="91"/>
      <c r="D42" s="227" t="s">
        <v>172</v>
      </c>
      <c r="E42" s="19">
        <v>60</v>
      </c>
      <c r="F42" s="13">
        <v>63.265199999999993</v>
      </c>
      <c r="G42" s="13">
        <v>11.650799999999998</v>
      </c>
      <c r="H42" s="13">
        <v>1.1387999999999998</v>
      </c>
      <c r="I42" s="13">
        <v>2.3304</v>
      </c>
      <c r="K42" s="33"/>
      <c r="L42" s="33"/>
      <c r="M42" s="33"/>
      <c r="N42" s="33"/>
      <c r="O42" s="33"/>
      <c r="P42" s="33"/>
      <c r="Q42" s="55"/>
      <c r="R42" s="55"/>
      <c r="S42" s="55"/>
      <c r="T42" s="55"/>
      <c r="U42" s="33"/>
      <c r="V42" s="33"/>
      <c r="W42" s="33"/>
    </row>
    <row r="43" spans="1:23" s="8" customFormat="1" ht="19" customHeight="1">
      <c r="A43" s="165"/>
      <c r="B43" s="21" t="s">
        <v>57</v>
      </c>
      <c r="C43" s="59"/>
      <c r="D43" s="228" t="s">
        <v>173</v>
      </c>
      <c r="E43" s="19">
        <v>50</v>
      </c>
      <c r="F43" s="13">
        <v>12.092000000000001</v>
      </c>
      <c r="G43" s="13">
        <v>2.78</v>
      </c>
      <c r="H43" s="13">
        <v>0.1</v>
      </c>
      <c r="I43" s="13">
        <v>0.55000000000000004</v>
      </c>
      <c r="K43" s="33"/>
      <c r="L43" s="33"/>
      <c r="M43" s="33"/>
      <c r="N43" s="33"/>
      <c r="O43" s="33"/>
      <c r="P43" s="33"/>
      <c r="Q43" s="33"/>
      <c r="R43" s="33"/>
      <c r="S43" s="33"/>
      <c r="T43" s="33"/>
      <c r="U43" s="33"/>
      <c r="V43" s="33"/>
      <c r="W43" s="33"/>
    </row>
    <row r="44" spans="1:23" ht="19" customHeight="1">
      <c r="A44" s="165"/>
      <c r="B44" s="21" t="s">
        <v>58</v>
      </c>
      <c r="C44" s="59"/>
      <c r="D44" s="229" t="s">
        <v>277</v>
      </c>
      <c r="E44" s="19">
        <v>50</v>
      </c>
      <c r="F44" s="13">
        <v>17.598500000000001</v>
      </c>
      <c r="G44" s="13">
        <v>3.2825000000000002</v>
      </c>
      <c r="H44" s="13">
        <v>0.54400000000000004</v>
      </c>
      <c r="I44" s="13">
        <v>0.38950000000000001</v>
      </c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</row>
    <row r="45" spans="1:23" ht="17.5">
      <c r="A45" s="165"/>
      <c r="B45" s="21" t="s">
        <v>70</v>
      </c>
      <c r="C45" s="68"/>
      <c r="D45" s="229" t="s">
        <v>188</v>
      </c>
      <c r="E45" s="19">
        <v>5</v>
      </c>
      <c r="F45" s="13">
        <v>32.189399999999999</v>
      </c>
      <c r="G45" s="13">
        <v>9.7050000000000011E-2</v>
      </c>
      <c r="H45" s="13">
        <v>3.5305500000000003</v>
      </c>
      <c r="I45" s="13">
        <v>1.3550000000000001E-2</v>
      </c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</row>
    <row r="46" spans="1:23" ht="19" customHeight="1">
      <c r="A46" s="165"/>
      <c r="B46" s="23" t="s">
        <v>59</v>
      </c>
      <c r="C46" s="59"/>
      <c r="D46" s="229" t="s">
        <v>161</v>
      </c>
      <c r="E46" s="19">
        <v>50</v>
      </c>
      <c r="F46" s="13">
        <v>7.1</v>
      </c>
      <c r="G46" s="13">
        <v>1.21</v>
      </c>
      <c r="H46" s="13">
        <v>0.08</v>
      </c>
      <c r="I46" s="13">
        <v>0.67</v>
      </c>
    </row>
    <row r="47" spans="1:23" ht="19" customHeight="1">
      <c r="A47" s="165"/>
      <c r="B47" s="10" t="s">
        <v>60</v>
      </c>
      <c r="C47" s="59"/>
      <c r="D47" s="229"/>
      <c r="E47" s="19">
        <v>30</v>
      </c>
      <c r="F47" s="13">
        <v>12.698</v>
      </c>
      <c r="G47" s="13">
        <v>2.7950000000000004</v>
      </c>
      <c r="H47" s="13">
        <v>0.17000000000000004</v>
      </c>
      <c r="I47" s="13">
        <v>0.46</v>
      </c>
    </row>
    <row r="48" spans="1:23" ht="19" customHeight="1">
      <c r="A48" s="165"/>
      <c r="B48" s="23" t="s">
        <v>44</v>
      </c>
      <c r="C48" s="22"/>
      <c r="D48" s="224" t="s">
        <v>190</v>
      </c>
      <c r="E48" s="168">
        <v>15</v>
      </c>
      <c r="F48" s="13">
        <v>91.315049999999999</v>
      </c>
      <c r="G48" s="13">
        <v>1.92</v>
      </c>
      <c r="H48" s="13">
        <v>7.7350499999999993</v>
      </c>
      <c r="I48" s="13">
        <v>4.2349499999999995</v>
      </c>
    </row>
    <row r="49" spans="1:16" ht="19" customHeight="1">
      <c r="A49" s="98" t="s">
        <v>20</v>
      </c>
      <c r="B49" s="64" t="s">
        <v>180</v>
      </c>
      <c r="C49" s="65"/>
      <c r="D49" s="231"/>
      <c r="E49" s="19">
        <v>50</v>
      </c>
      <c r="F49" s="13">
        <v>28.195</v>
      </c>
      <c r="G49" s="13">
        <v>2.4375</v>
      </c>
      <c r="H49" s="13">
        <v>1.2849999999999999</v>
      </c>
      <c r="I49" s="13">
        <v>1.72</v>
      </c>
    </row>
    <row r="50" spans="1:16" ht="19" customHeight="1">
      <c r="A50" s="96"/>
      <c r="B50" s="44" t="s">
        <v>45</v>
      </c>
      <c r="C50" s="59"/>
      <c r="D50" s="229" t="s">
        <v>160</v>
      </c>
      <c r="E50" s="19">
        <v>25</v>
      </c>
      <c r="F50" s="13">
        <v>12.132199999999999</v>
      </c>
      <c r="G50" s="13">
        <v>2.9455</v>
      </c>
      <c r="H50" s="13">
        <v>1.2500000000000001E-2</v>
      </c>
      <c r="I50" s="13">
        <v>9.0749999999999997E-2</v>
      </c>
    </row>
    <row r="51" spans="1:16" ht="19" customHeight="1">
      <c r="A51" s="193"/>
      <c r="B51" s="17" t="s">
        <v>46</v>
      </c>
      <c r="C51" s="59"/>
      <c r="D51" s="227" t="s">
        <v>181</v>
      </c>
      <c r="E51" s="19">
        <v>25</v>
      </c>
      <c r="F51" s="13">
        <v>18.686499999999999</v>
      </c>
      <c r="G51" s="13">
        <v>3.0307499999999998</v>
      </c>
      <c r="H51" s="13">
        <v>0.375</v>
      </c>
      <c r="I51" s="13">
        <v>0.8</v>
      </c>
    </row>
    <row r="52" spans="1:16" ht="19" customHeight="1">
      <c r="A52" s="193"/>
      <c r="B52" s="17" t="s">
        <v>47</v>
      </c>
      <c r="C52" s="59"/>
      <c r="D52" s="229" t="s">
        <v>159</v>
      </c>
      <c r="E52" s="19">
        <v>50</v>
      </c>
      <c r="F52" s="13">
        <v>0.2</v>
      </c>
      <c r="G52" s="13">
        <v>0</v>
      </c>
      <c r="H52" s="13">
        <v>0</v>
      </c>
      <c r="I52" s="13">
        <v>0.05</v>
      </c>
    </row>
    <row r="53" spans="1:16" ht="19" customHeight="1">
      <c r="A53" s="100"/>
      <c r="B53" s="17" t="s">
        <v>48</v>
      </c>
      <c r="C53" s="59"/>
      <c r="D53" s="229"/>
      <c r="E53" s="19">
        <v>50</v>
      </c>
      <c r="F53" s="13">
        <v>123.1</v>
      </c>
      <c r="G53" s="13">
        <v>26.15</v>
      </c>
      <c r="H53" s="13">
        <v>1</v>
      </c>
      <c r="I53" s="13">
        <v>3.5750000000000002</v>
      </c>
    </row>
    <row r="54" spans="1:16" ht="19" customHeight="1">
      <c r="A54" s="100"/>
      <c r="B54" s="180" t="s">
        <v>65</v>
      </c>
      <c r="C54" s="59"/>
      <c r="D54" s="229"/>
      <c r="E54" s="19">
        <v>50</v>
      </c>
      <c r="F54" s="13">
        <v>24.038</v>
      </c>
      <c r="G54" s="13">
        <v>6.74</v>
      </c>
      <c r="H54" s="13">
        <v>0</v>
      </c>
      <c r="I54" s="13">
        <v>0</v>
      </c>
    </row>
    <row r="55" spans="1:16" s="8" customFormat="1" ht="19" customHeight="1">
      <c r="A55" s="97"/>
      <c r="B55" s="28" t="s">
        <v>11</v>
      </c>
      <c r="C55" s="60"/>
      <c r="D55" s="229"/>
      <c r="E55" s="31"/>
      <c r="F55" s="92">
        <f>SUM(F39:F54)</f>
        <v>734.58315000000016</v>
      </c>
      <c r="G55" s="92">
        <f t="shared" ref="G55:I55" si="0">SUM(G39:G54)</f>
        <v>95.711699999999993</v>
      </c>
      <c r="H55" s="92">
        <f t="shared" si="0"/>
        <v>25.248999999999995</v>
      </c>
      <c r="I55" s="92">
        <f t="shared" si="0"/>
        <v>37.702349999999996</v>
      </c>
      <c r="K55" s="46"/>
      <c r="L55" s="47"/>
      <c r="M55" s="47"/>
      <c r="N55" s="47"/>
      <c r="O55" s="47"/>
      <c r="P55" s="47"/>
    </row>
    <row r="56" spans="1:16" ht="50.15" customHeight="1">
      <c r="A56" s="5" t="s">
        <v>14</v>
      </c>
      <c r="B56" s="5" t="s">
        <v>2</v>
      </c>
      <c r="C56" s="34" t="s">
        <v>242</v>
      </c>
      <c r="D56" s="5" t="s">
        <v>4</v>
      </c>
      <c r="E56" s="7" t="s">
        <v>5</v>
      </c>
      <c r="F56" s="7" t="s">
        <v>6</v>
      </c>
      <c r="G56" s="7" t="s">
        <v>7</v>
      </c>
      <c r="H56" s="7" t="s">
        <v>8</v>
      </c>
      <c r="I56" s="7" t="s">
        <v>9</v>
      </c>
    </row>
    <row r="57" spans="1:16" ht="75" customHeight="1">
      <c r="A57" s="198"/>
      <c r="B57" s="112" t="s">
        <v>162</v>
      </c>
      <c r="C57" s="87" t="e" vm="19">
        <v>#VALUE!</v>
      </c>
      <c r="D57" s="218" t="s">
        <v>278</v>
      </c>
      <c r="E57" s="13">
        <v>125</v>
      </c>
      <c r="F57" s="13">
        <v>79.828749999999999</v>
      </c>
      <c r="G57" s="13">
        <v>9.0849999999999991</v>
      </c>
      <c r="H57" s="13">
        <v>3.61625</v>
      </c>
      <c r="I57" s="13">
        <v>3.7</v>
      </c>
    </row>
    <row r="58" spans="1:16" ht="75" customHeight="1">
      <c r="A58" s="98" t="s">
        <v>10</v>
      </c>
      <c r="B58" s="113" t="s">
        <v>61</v>
      </c>
      <c r="C58" s="11" t="e" vm="20">
        <v>#VALUE!</v>
      </c>
      <c r="D58" s="218" t="s">
        <v>183</v>
      </c>
      <c r="E58" s="15">
        <v>125</v>
      </c>
      <c r="F58" s="13">
        <v>54.267499999999998</v>
      </c>
      <c r="G58" s="13">
        <v>8.6550000000000011</v>
      </c>
      <c r="H58" s="13">
        <v>2.0075000000000003</v>
      </c>
      <c r="I58" s="13">
        <v>1.2675000000000001</v>
      </c>
    </row>
    <row r="59" spans="1:16" ht="75" customHeight="1">
      <c r="A59" s="200"/>
      <c r="B59" s="113" t="s">
        <v>62</v>
      </c>
      <c r="C59" s="87" t="e" vm="21">
        <v>#VALUE!</v>
      </c>
      <c r="D59" s="227" t="s">
        <v>184</v>
      </c>
      <c r="E59" s="19">
        <v>100</v>
      </c>
      <c r="F59" s="13">
        <v>95.2</v>
      </c>
      <c r="G59" s="13">
        <v>15.9</v>
      </c>
      <c r="H59" s="13">
        <v>2.21</v>
      </c>
      <c r="I59" s="13">
        <v>2.75</v>
      </c>
    </row>
    <row r="60" spans="1:16" ht="75" customHeight="1">
      <c r="A60" s="200"/>
      <c r="B60" s="181" t="s">
        <v>63</v>
      </c>
      <c r="C60" s="87" t="e" vm="22">
        <v>#VALUE!</v>
      </c>
      <c r="D60" s="231" t="s">
        <v>185</v>
      </c>
      <c r="E60" s="19">
        <v>80</v>
      </c>
      <c r="F60" s="13">
        <v>238.79040000000001</v>
      </c>
      <c r="G60" s="13">
        <v>27.660000000000004</v>
      </c>
      <c r="H60" s="13">
        <v>13.124000000000002</v>
      </c>
      <c r="I60" s="13">
        <v>3.8656000000000001</v>
      </c>
    </row>
    <row r="61" spans="1:16" ht="17.5">
      <c r="A61" s="103" t="s">
        <v>20</v>
      </c>
      <c r="B61" s="64" t="s">
        <v>180</v>
      </c>
      <c r="C61" s="65"/>
      <c r="D61" s="231"/>
      <c r="E61" s="19">
        <v>50</v>
      </c>
      <c r="F61" s="13">
        <v>28.195</v>
      </c>
      <c r="G61" s="13">
        <v>2.4375</v>
      </c>
      <c r="H61" s="13">
        <v>1.2849999999999999</v>
      </c>
      <c r="I61" s="13">
        <v>1.72</v>
      </c>
      <c r="K61" s="46"/>
      <c r="L61" s="47"/>
      <c r="M61" s="47"/>
      <c r="N61" s="47"/>
      <c r="O61" s="47"/>
      <c r="P61" s="47"/>
    </row>
    <row r="62" spans="1:16" ht="19" customHeight="1">
      <c r="A62" s="200"/>
      <c r="B62" s="64" t="s">
        <v>45</v>
      </c>
      <c r="C62" s="65"/>
      <c r="D62" s="229" t="s">
        <v>160</v>
      </c>
      <c r="E62" s="19">
        <v>50</v>
      </c>
      <c r="F62" s="13">
        <v>24.264399999999998</v>
      </c>
      <c r="G62" s="13">
        <v>5.891</v>
      </c>
      <c r="H62" s="13">
        <v>2.5000000000000001E-2</v>
      </c>
      <c r="I62" s="13">
        <v>0.18149999999999999</v>
      </c>
      <c r="K62" s="46"/>
      <c r="L62" s="47"/>
      <c r="M62" s="47"/>
      <c r="N62" s="47"/>
      <c r="O62" s="47"/>
      <c r="P62" s="47"/>
    </row>
    <row r="63" spans="1:16" ht="19" customHeight="1">
      <c r="A63" s="193"/>
      <c r="B63" s="64" t="s">
        <v>46</v>
      </c>
      <c r="C63" s="65"/>
      <c r="D63" s="227" t="s">
        <v>181</v>
      </c>
      <c r="E63" s="19">
        <v>50</v>
      </c>
      <c r="F63" s="13">
        <v>37.372999999999998</v>
      </c>
      <c r="G63" s="13">
        <v>6.0614999999999997</v>
      </c>
      <c r="H63" s="13">
        <v>0.75</v>
      </c>
      <c r="I63" s="13">
        <v>1.6</v>
      </c>
    </row>
    <row r="64" spans="1:16" ht="19" customHeight="1">
      <c r="A64" s="193"/>
      <c r="B64" s="64" t="s">
        <v>47</v>
      </c>
      <c r="C64" s="65"/>
      <c r="D64" s="229" t="s">
        <v>159</v>
      </c>
      <c r="E64" s="19">
        <v>50</v>
      </c>
      <c r="F64" s="13">
        <v>0.2</v>
      </c>
      <c r="G64" s="13">
        <v>0</v>
      </c>
      <c r="H64" s="13">
        <v>0</v>
      </c>
      <c r="I64" s="13">
        <v>0.05</v>
      </c>
    </row>
    <row r="65" spans="1:13" ht="19" customHeight="1">
      <c r="A65" s="193"/>
      <c r="B65" s="64" t="s">
        <v>48</v>
      </c>
      <c r="C65" s="65"/>
      <c r="D65" s="231"/>
      <c r="E65" s="19">
        <v>50</v>
      </c>
      <c r="F65" s="13">
        <v>123.1</v>
      </c>
      <c r="G65" s="13">
        <v>26.15</v>
      </c>
      <c r="H65" s="13">
        <v>1</v>
      </c>
      <c r="I65" s="13">
        <v>3.5750000000000002</v>
      </c>
    </row>
    <row r="66" spans="1:13" ht="19" customHeight="1">
      <c r="A66" s="193"/>
      <c r="B66" s="44" t="s">
        <v>64</v>
      </c>
      <c r="C66" s="65"/>
      <c r="D66" s="228"/>
      <c r="E66" s="19">
        <v>50</v>
      </c>
      <c r="F66" s="13">
        <v>19.988</v>
      </c>
      <c r="G66" s="13">
        <v>5.97</v>
      </c>
      <c r="H66" s="13">
        <v>0</v>
      </c>
      <c r="I66" s="13">
        <v>0.15</v>
      </c>
    </row>
    <row r="67" spans="1:13" ht="19" customHeight="1">
      <c r="A67" s="96"/>
      <c r="B67" s="71" t="s">
        <v>11</v>
      </c>
      <c r="C67" s="65"/>
      <c r="D67" s="229"/>
      <c r="E67" s="31"/>
      <c r="F67" s="92">
        <f>SUM(F57:F66)</f>
        <v>701.20704999999998</v>
      </c>
      <c r="G67" s="92">
        <f>SUM(G57:G66)</f>
        <v>107.81</v>
      </c>
      <c r="H67" s="92">
        <f>SUM(H57:H66)</f>
        <v>24.017750000000003</v>
      </c>
      <c r="I67" s="92">
        <f>SUM(I57:I66)</f>
        <v>18.8596</v>
      </c>
    </row>
    <row r="68" spans="1:13" ht="50.15" customHeight="1">
      <c r="A68" s="5" t="s">
        <v>15</v>
      </c>
      <c r="B68" s="5" t="s">
        <v>2</v>
      </c>
      <c r="C68" s="7" t="s">
        <v>242</v>
      </c>
      <c r="D68" s="5" t="s">
        <v>4</v>
      </c>
      <c r="E68" s="7" t="s">
        <v>5</v>
      </c>
      <c r="F68" s="7" t="s">
        <v>6</v>
      </c>
      <c r="G68" s="7" t="s">
        <v>7</v>
      </c>
      <c r="H68" s="7" t="s">
        <v>8</v>
      </c>
      <c r="I68" s="7" t="s">
        <v>9</v>
      </c>
    </row>
    <row r="69" spans="1:13" ht="75" customHeight="1">
      <c r="A69" s="205"/>
      <c r="B69" s="14" t="s">
        <v>66</v>
      </c>
      <c r="C69" s="87" t="e" vm="23">
        <v>#VALUE!</v>
      </c>
      <c r="D69" s="219" t="s">
        <v>279</v>
      </c>
      <c r="E69" s="13">
        <v>100</v>
      </c>
      <c r="F69" s="13">
        <v>169.762</v>
      </c>
      <c r="G69" s="13">
        <v>22.108000000000001</v>
      </c>
      <c r="H69" s="13">
        <v>5.4219999999999997</v>
      </c>
      <c r="I69" s="13">
        <v>9.0990000000000002</v>
      </c>
    </row>
    <row r="70" spans="1:13" ht="75" customHeight="1">
      <c r="A70" s="98" t="s">
        <v>10</v>
      </c>
      <c r="B70" s="36" t="s">
        <v>67</v>
      </c>
      <c r="C70" s="89" t="e" vm="24">
        <v>#VALUE!</v>
      </c>
      <c r="D70" s="232" t="s">
        <v>298</v>
      </c>
      <c r="E70" s="15">
        <v>100</v>
      </c>
      <c r="F70" s="13">
        <v>150.346</v>
      </c>
      <c r="G70" s="13">
        <v>22.748000000000001</v>
      </c>
      <c r="H70" s="13">
        <v>4.6379999999999999</v>
      </c>
      <c r="I70" s="13">
        <v>5.4390000000000001</v>
      </c>
    </row>
    <row r="71" spans="1:13" ht="17.5">
      <c r="A71" s="211"/>
      <c r="B71" s="114" t="s">
        <v>68</v>
      </c>
      <c r="C71" s="67"/>
      <c r="D71" s="233" t="s">
        <v>163</v>
      </c>
      <c r="E71" s="19">
        <v>50</v>
      </c>
      <c r="F71" s="13">
        <v>29.006</v>
      </c>
      <c r="G71" s="13">
        <v>3.7124999999999999</v>
      </c>
      <c r="H71" s="13">
        <v>1.62</v>
      </c>
      <c r="I71" s="13">
        <v>0.53500000000000003</v>
      </c>
    </row>
    <row r="72" spans="1:13" ht="19" customHeight="1">
      <c r="A72" s="205"/>
      <c r="B72" s="17" t="s">
        <v>69</v>
      </c>
      <c r="C72" s="68"/>
      <c r="D72" s="219" t="s">
        <v>280</v>
      </c>
      <c r="E72" s="19">
        <v>50</v>
      </c>
      <c r="F72" s="13">
        <v>58.889000000000003</v>
      </c>
      <c r="G72" s="13">
        <v>2.4904999999999999</v>
      </c>
      <c r="H72" s="13">
        <v>4.7949999999999999</v>
      </c>
      <c r="I72" s="13">
        <v>1.444</v>
      </c>
    </row>
    <row r="73" spans="1:13" ht="17.5">
      <c r="A73" s="205"/>
      <c r="B73" s="21" t="s">
        <v>70</v>
      </c>
      <c r="C73" s="68"/>
      <c r="D73" s="229" t="s">
        <v>188</v>
      </c>
      <c r="E73" s="19">
        <v>5</v>
      </c>
      <c r="F73" s="13">
        <v>32.189399999999999</v>
      </c>
      <c r="G73" s="13">
        <v>9.7050000000000011E-2</v>
      </c>
      <c r="H73" s="13">
        <v>3.5305500000000003</v>
      </c>
      <c r="I73" s="13">
        <v>1.3550000000000001E-2</v>
      </c>
    </row>
    <row r="74" spans="1:13" ht="19" customHeight="1">
      <c r="A74" s="205"/>
      <c r="B74" s="115" t="s">
        <v>71</v>
      </c>
      <c r="C74" s="68"/>
      <c r="D74" s="219" t="s">
        <v>186</v>
      </c>
      <c r="E74" s="19">
        <v>50</v>
      </c>
      <c r="F74" s="13">
        <v>24.077999999999999</v>
      </c>
      <c r="G74" s="13">
        <v>3.843</v>
      </c>
      <c r="H74" s="13">
        <v>1.0840000000000001</v>
      </c>
      <c r="I74" s="13">
        <v>0.29399999999999998</v>
      </c>
    </row>
    <row r="75" spans="1:13" ht="19" customHeight="1">
      <c r="A75" s="205"/>
      <c r="B75" s="116" t="s">
        <v>72</v>
      </c>
      <c r="C75" s="68"/>
      <c r="D75" s="219"/>
      <c r="E75" s="19">
        <v>30</v>
      </c>
      <c r="F75" s="13">
        <v>15.995600000000001</v>
      </c>
      <c r="G75" s="13">
        <v>3.5040000000000004</v>
      </c>
      <c r="H75" s="13">
        <v>0.09</v>
      </c>
      <c r="I75" s="13">
        <v>0.91800000000000004</v>
      </c>
    </row>
    <row r="76" spans="1:13" ht="19" customHeight="1">
      <c r="A76" s="213"/>
      <c r="B76" s="23" t="s">
        <v>44</v>
      </c>
      <c r="C76" s="22"/>
      <c r="D76" s="224" t="s">
        <v>190</v>
      </c>
      <c r="E76" s="168">
        <v>15</v>
      </c>
      <c r="F76" s="13">
        <v>91.315049999999999</v>
      </c>
      <c r="G76" s="13">
        <v>1.92</v>
      </c>
      <c r="H76" s="13">
        <v>7.7350499999999993</v>
      </c>
      <c r="I76" s="13">
        <v>4.2349499999999995</v>
      </c>
      <c r="J76" s="24"/>
      <c r="K76" s="24"/>
      <c r="L76" s="24"/>
      <c r="M76" s="24"/>
    </row>
    <row r="77" spans="1:13" ht="19" customHeight="1">
      <c r="A77" s="98" t="s">
        <v>20</v>
      </c>
      <c r="B77" s="12" t="s">
        <v>180</v>
      </c>
      <c r="C77" s="68"/>
      <c r="D77" s="218"/>
      <c r="E77" s="19">
        <v>50</v>
      </c>
      <c r="F77" s="13">
        <v>28.195</v>
      </c>
      <c r="G77" s="13">
        <v>2.4375</v>
      </c>
      <c r="H77" s="13">
        <v>1.2849999999999999</v>
      </c>
      <c r="I77" s="13">
        <v>1.72</v>
      </c>
    </row>
    <row r="78" spans="1:13" ht="19" customHeight="1">
      <c r="A78" s="213"/>
      <c r="B78" s="70" t="s">
        <v>45</v>
      </c>
      <c r="C78" s="68"/>
      <c r="D78" s="229" t="s">
        <v>160</v>
      </c>
      <c r="E78" s="19">
        <v>25</v>
      </c>
      <c r="F78" s="13">
        <v>12.132199999999999</v>
      </c>
      <c r="G78" s="13">
        <v>2.9455</v>
      </c>
      <c r="H78" s="13">
        <v>1.2500000000000001E-2</v>
      </c>
      <c r="I78" s="13">
        <v>9.0749999999999997E-2</v>
      </c>
    </row>
    <row r="79" spans="1:13" ht="19" customHeight="1">
      <c r="A79" s="213"/>
      <c r="B79" s="70" t="s">
        <v>46</v>
      </c>
      <c r="C79" s="68"/>
      <c r="D79" s="227" t="s">
        <v>187</v>
      </c>
      <c r="E79" s="19">
        <v>25</v>
      </c>
      <c r="F79" s="13">
        <v>18.686499999999999</v>
      </c>
      <c r="G79" s="13">
        <v>3.0307499999999998</v>
      </c>
      <c r="H79" s="13">
        <v>0.375</v>
      </c>
      <c r="I79" s="13">
        <v>0.8</v>
      </c>
    </row>
    <row r="80" spans="1:13" ht="19" customHeight="1">
      <c r="A80" s="96"/>
      <c r="B80" s="44" t="s">
        <v>47</v>
      </c>
      <c r="C80" s="68"/>
      <c r="D80" s="229" t="s">
        <v>159</v>
      </c>
      <c r="E80" s="19">
        <v>50</v>
      </c>
      <c r="F80" s="13">
        <v>0.2</v>
      </c>
      <c r="G80" s="13">
        <v>0</v>
      </c>
      <c r="H80" s="13">
        <v>0</v>
      </c>
      <c r="I80" s="13">
        <v>0.05</v>
      </c>
    </row>
    <row r="81" spans="1:9" ht="19" customHeight="1">
      <c r="A81" s="193"/>
      <c r="B81" s="17" t="s">
        <v>48</v>
      </c>
      <c r="C81" s="68"/>
      <c r="D81" s="234"/>
      <c r="E81" s="19">
        <v>50</v>
      </c>
      <c r="F81" s="13">
        <v>123.1</v>
      </c>
      <c r="G81" s="13">
        <v>26.15</v>
      </c>
      <c r="H81" s="13">
        <v>1</v>
      </c>
      <c r="I81" s="13">
        <v>3.5750000000000002</v>
      </c>
    </row>
    <row r="82" spans="1:9" ht="19" customHeight="1">
      <c r="A82" s="193"/>
      <c r="B82" s="17" t="s">
        <v>65</v>
      </c>
      <c r="C82" s="68"/>
      <c r="D82" s="58"/>
      <c r="E82" s="19">
        <v>50</v>
      </c>
      <c r="F82" s="13">
        <v>24.038</v>
      </c>
      <c r="G82" s="13">
        <v>6.74</v>
      </c>
      <c r="H82" s="13">
        <v>0</v>
      </c>
      <c r="I82" s="13">
        <v>0</v>
      </c>
    </row>
    <row r="83" spans="1:9" ht="19" customHeight="1">
      <c r="A83" s="97"/>
      <c r="B83" s="71" t="s">
        <v>11</v>
      </c>
      <c r="C83" s="72"/>
      <c r="D83" s="58"/>
      <c r="E83" s="61"/>
      <c r="F83" s="73">
        <f>SUM(F69:F82)</f>
        <v>777.93275000000017</v>
      </c>
      <c r="G83" s="73">
        <f>SUM(G69:G82)</f>
        <v>101.72679999999998</v>
      </c>
      <c r="H83" s="73">
        <f>SUM(H69:H82)</f>
        <v>31.5871</v>
      </c>
      <c r="I83" s="73">
        <f>SUM(I69:I82)</f>
        <v>28.213249999999999</v>
      </c>
    </row>
    <row r="84" spans="1:9" ht="19" customHeight="1">
      <c r="A84" s="313" t="s">
        <v>16</v>
      </c>
      <c r="B84" s="305"/>
      <c r="C84" s="305"/>
      <c r="D84" s="305"/>
      <c r="E84" s="305"/>
      <c r="F84" s="74">
        <f>AVERAGE(F24,F37,F55,F67,F83)</f>
        <v>715.09775000000013</v>
      </c>
      <c r="G84" s="74">
        <f>AVERAGE(G24,G37,G55,G67,G83)</f>
        <v>101.13219999999998</v>
      </c>
      <c r="H84" s="74">
        <f>AVERAGE(H24,H37,H55,H67,H83)</f>
        <v>25.227519999999998</v>
      </c>
      <c r="I84" s="74">
        <f>AVERAGE(I24,I37,I55,I67,I83)</f>
        <v>26.688049999999997</v>
      </c>
    </row>
    <row r="85" spans="1:9" ht="19" customHeight="1">
      <c r="A85" s="235"/>
      <c r="B85" s="236"/>
      <c r="C85" s="236"/>
      <c r="D85" s="305" t="s">
        <v>240</v>
      </c>
      <c r="E85" s="306"/>
      <c r="F85" s="238"/>
      <c r="G85" s="238">
        <f>(G84*4)/F84*100</f>
        <v>56.569720713007399</v>
      </c>
      <c r="H85" s="238">
        <f>(H84*9)/F84*100</f>
        <v>31.750579553634445</v>
      </c>
      <c r="I85" s="238">
        <f>(I84*4)/F84*100</f>
        <v>14.928336720399409</v>
      </c>
    </row>
    <row r="86" spans="1:9" ht="19" customHeight="1">
      <c r="A86" s="235"/>
      <c r="B86" s="236"/>
      <c r="C86" s="236"/>
      <c r="D86" s="305" t="s">
        <v>241</v>
      </c>
      <c r="E86" s="306"/>
      <c r="F86" s="238" t="s">
        <v>245</v>
      </c>
      <c r="G86" s="238" t="s">
        <v>246</v>
      </c>
      <c r="H86" s="238" t="s">
        <v>247</v>
      </c>
      <c r="I86" s="238" t="s">
        <v>248</v>
      </c>
    </row>
    <row r="87" spans="1:9" ht="19" customHeight="1">
      <c r="A87" s="295" t="s">
        <v>17</v>
      </c>
      <c r="B87" s="295"/>
      <c r="C87" s="295"/>
      <c r="D87" s="295"/>
      <c r="E87" s="295"/>
      <c r="F87" s="295"/>
      <c r="G87" s="295"/>
      <c r="H87" s="295"/>
      <c r="I87" s="295"/>
    </row>
    <row r="88" spans="1:9" ht="19" customHeight="1">
      <c r="A88" s="296" t="s">
        <v>191</v>
      </c>
      <c r="B88" s="297"/>
      <c r="C88" s="297"/>
      <c r="D88" s="297"/>
      <c r="E88" s="297"/>
      <c r="F88" s="297"/>
      <c r="G88" s="297"/>
      <c r="H88" s="297"/>
      <c r="I88" s="298"/>
    </row>
    <row r="89" spans="1:9" ht="19" customHeight="1">
      <c r="A89" s="299" t="s">
        <v>192</v>
      </c>
      <c r="B89" s="300"/>
      <c r="C89" s="300"/>
      <c r="D89" s="300"/>
      <c r="E89" s="300"/>
      <c r="F89" s="300"/>
      <c r="G89" s="300"/>
      <c r="H89" s="300"/>
      <c r="I89" s="301"/>
    </row>
    <row r="90" spans="1:9" ht="19" customHeight="1">
      <c r="A90" s="302" t="s">
        <v>301</v>
      </c>
      <c r="B90" s="303"/>
      <c r="C90" s="303"/>
      <c r="D90" s="303"/>
      <c r="E90" s="303"/>
      <c r="F90" s="303"/>
      <c r="G90" s="303"/>
      <c r="H90" s="303"/>
      <c r="I90" s="304"/>
    </row>
    <row r="91" spans="1:9" ht="19" customHeight="1">
      <c r="A91" s="302" t="s">
        <v>193</v>
      </c>
      <c r="B91" s="303"/>
      <c r="C91" s="303"/>
      <c r="D91" s="303"/>
      <c r="E91" s="303"/>
      <c r="F91" s="303"/>
      <c r="G91" s="303"/>
      <c r="H91" s="303"/>
      <c r="I91" s="304"/>
    </row>
    <row r="92" spans="1:9" ht="19" customHeight="1">
      <c r="A92" s="302" t="s">
        <v>205</v>
      </c>
      <c r="B92" s="303"/>
      <c r="C92" s="303"/>
      <c r="D92" s="303"/>
      <c r="E92" s="303"/>
      <c r="F92" s="303"/>
      <c r="G92" s="303"/>
      <c r="H92" s="303"/>
      <c r="I92" s="304"/>
    </row>
    <row r="93" spans="1:9" ht="19" customHeight="1">
      <c r="A93" s="307" t="s">
        <v>18</v>
      </c>
      <c r="B93" s="307"/>
      <c r="C93" s="307"/>
      <c r="D93" s="307"/>
      <c r="E93" s="307"/>
      <c r="F93" s="307"/>
      <c r="G93" s="307"/>
      <c r="H93" s="307"/>
      <c r="I93" s="307"/>
    </row>
    <row r="94" spans="1:9" ht="19" customHeight="1">
      <c r="A94" s="75" t="s">
        <v>194</v>
      </c>
      <c r="B94" s="77" t="s">
        <v>195</v>
      </c>
      <c r="C94" s="77"/>
      <c r="D94" s="77"/>
      <c r="E94" s="77"/>
      <c r="F94" s="78"/>
      <c r="G94" s="78"/>
      <c r="H94" s="78"/>
      <c r="I94" s="79"/>
    </row>
    <row r="95" spans="1:9" ht="19" customHeight="1">
      <c r="A95" s="76" t="s">
        <v>196</v>
      </c>
      <c r="B95" s="80" t="s">
        <v>197</v>
      </c>
      <c r="C95" s="80"/>
      <c r="D95" s="80"/>
      <c r="E95" s="80"/>
      <c r="F95" s="81"/>
      <c r="G95" s="81"/>
      <c r="H95" s="81"/>
      <c r="I95" s="82"/>
    </row>
    <row r="96" spans="1:9" ht="19" customHeight="1">
      <c r="A96" s="83" t="s">
        <v>198</v>
      </c>
      <c r="B96" s="84" t="s">
        <v>199</v>
      </c>
      <c r="C96" s="84"/>
      <c r="D96" s="84"/>
      <c r="E96" s="84"/>
      <c r="F96" s="85"/>
      <c r="G96" s="85"/>
      <c r="H96" s="85"/>
      <c r="I96" s="86"/>
    </row>
    <row r="97" spans="1:9" ht="19" customHeight="1">
      <c r="A97" s="293" t="s">
        <v>19</v>
      </c>
      <c r="B97" s="293"/>
      <c r="C97" s="293"/>
      <c r="D97" s="293"/>
      <c r="E97" s="293"/>
      <c r="F97" s="293"/>
      <c r="G97" s="293"/>
      <c r="H97" s="293"/>
      <c r="I97" s="293"/>
    </row>
    <row r="98" spans="1:9" ht="19" customHeight="1">
      <c r="A98" s="294" t="s">
        <v>200</v>
      </c>
      <c r="B98" s="294"/>
      <c r="C98" s="294"/>
      <c r="D98" s="294"/>
      <c r="E98" s="294"/>
      <c r="F98" s="294"/>
      <c r="G98" s="294"/>
      <c r="H98" s="294"/>
      <c r="I98" s="294"/>
    </row>
  </sheetData>
  <mergeCells count="15">
    <mergeCell ref="A87:I87"/>
    <mergeCell ref="A1:B5"/>
    <mergeCell ref="C1:C7"/>
    <mergeCell ref="A6:B6"/>
    <mergeCell ref="A84:E84"/>
    <mergeCell ref="D85:E85"/>
    <mergeCell ref="D86:E86"/>
    <mergeCell ref="A93:I93"/>
    <mergeCell ref="A97:I97"/>
    <mergeCell ref="A98:I98"/>
    <mergeCell ref="A88:I88"/>
    <mergeCell ref="A89:I89"/>
    <mergeCell ref="A90:I90"/>
    <mergeCell ref="A91:I91"/>
    <mergeCell ref="A92:I92"/>
  </mergeCells>
  <pageMargins left="0.7" right="0.7" top="0.75" bottom="0.75" header="0.3" footer="0.3"/>
  <pageSetup paperSize="9" scale="26" fitToWidth="0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96A9F4-72DC-40FA-91ED-1C67058D9D6D}">
  <sheetPr>
    <tabColor theme="9" tint="0.59999389629810485"/>
    <pageSetUpPr fitToPage="1"/>
  </sheetPr>
  <dimension ref="A1:X105"/>
  <sheetViews>
    <sheetView topLeftCell="A76" zoomScale="80" zoomScaleNormal="80" workbookViewId="0">
      <selection activeCell="A18" sqref="A18"/>
    </sheetView>
  </sheetViews>
  <sheetFormatPr defaultColWidth="9.25" defaultRowHeight="15.5"/>
  <cols>
    <col min="1" max="1" width="25.6640625" style="2" customWidth="1"/>
    <col min="2" max="2" width="60.75" style="2" customWidth="1"/>
    <col min="3" max="3" width="23.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14" t="e" vm="1">
        <v>#VALUE!</v>
      </c>
      <c r="B1" s="314"/>
      <c r="C1" s="315" t="e" vm="2">
        <v>#VALUE!</v>
      </c>
      <c r="D1" s="182"/>
      <c r="E1" s="173"/>
      <c r="F1" s="173"/>
      <c r="G1" s="173"/>
      <c r="H1" s="173"/>
      <c r="I1" s="173"/>
    </row>
    <row r="2" spans="1:9" ht="19" customHeight="1">
      <c r="A2" s="314"/>
      <c r="B2" s="314"/>
      <c r="C2" s="315"/>
      <c r="D2" s="182"/>
      <c r="E2" s="173"/>
      <c r="F2" s="173"/>
      <c r="G2" s="173"/>
      <c r="H2" s="173"/>
      <c r="I2" s="173"/>
    </row>
    <row r="3" spans="1:9" ht="19" customHeight="1">
      <c r="A3" s="314"/>
      <c r="B3" s="314"/>
      <c r="C3" s="315"/>
      <c r="D3" s="182"/>
      <c r="E3" s="173"/>
      <c r="F3" s="173"/>
      <c r="G3" s="173"/>
      <c r="H3" s="173"/>
      <c r="I3" s="173"/>
    </row>
    <row r="4" spans="1:9" ht="19" customHeight="1">
      <c r="A4" s="314"/>
      <c r="B4" s="314"/>
      <c r="C4" s="315"/>
      <c r="D4" s="182"/>
      <c r="E4" s="173"/>
      <c r="F4" s="173"/>
      <c r="G4" s="173"/>
      <c r="H4" s="173"/>
      <c r="I4" s="173"/>
    </row>
    <row r="5" spans="1:9" ht="19" customHeight="1">
      <c r="A5" s="314"/>
      <c r="B5" s="314"/>
      <c r="C5" s="315"/>
      <c r="D5" s="182"/>
      <c r="E5" s="173"/>
      <c r="F5" s="173"/>
      <c r="G5" s="173"/>
      <c r="H5" s="173"/>
      <c r="I5" s="173"/>
    </row>
    <row r="6" spans="1:9" ht="30">
      <c r="A6" s="311" t="s">
        <v>0</v>
      </c>
      <c r="B6" s="311"/>
      <c r="C6" s="315"/>
      <c r="D6" s="183"/>
      <c r="E6" s="173"/>
      <c r="F6" s="173"/>
      <c r="G6" s="173"/>
      <c r="H6" s="173"/>
      <c r="I6" s="173"/>
    </row>
    <row r="7" spans="1:9" ht="30">
      <c r="A7" s="106" t="s">
        <v>23</v>
      </c>
      <c r="B7" s="106" t="s">
        <v>27</v>
      </c>
      <c r="C7" s="316"/>
      <c r="D7" s="183"/>
      <c r="E7" s="184"/>
      <c r="F7" s="184"/>
      <c r="G7" s="173"/>
      <c r="H7" s="173"/>
      <c r="I7" s="173"/>
    </row>
    <row r="8" spans="1:9" s="8" customFormat="1" ht="50.15" customHeight="1">
      <c r="A8" s="185" t="s">
        <v>1</v>
      </c>
      <c r="B8" s="186" t="s">
        <v>2</v>
      </c>
      <c r="C8" s="187" t="s">
        <v>242</v>
      </c>
      <c r="D8" s="185" t="s">
        <v>4</v>
      </c>
      <c r="E8" s="187" t="s">
        <v>5</v>
      </c>
      <c r="F8" s="187" t="s">
        <v>6</v>
      </c>
      <c r="G8" s="187" t="s">
        <v>7</v>
      </c>
      <c r="H8" s="187" t="s">
        <v>8</v>
      </c>
      <c r="I8" s="187" t="s">
        <v>9</v>
      </c>
    </row>
    <row r="9" spans="1:9" ht="75" customHeight="1">
      <c r="A9" s="188"/>
      <c r="B9" s="149" t="s">
        <v>73</v>
      </c>
      <c r="C9" s="90" t="e" vm="16">
        <v>#VALUE!</v>
      </c>
      <c r="D9" s="218" t="s">
        <v>201</v>
      </c>
      <c r="E9" s="13">
        <v>60</v>
      </c>
      <c r="F9" s="13">
        <v>87.182400000000001</v>
      </c>
      <c r="G9" s="13">
        <v>3.8729999999999998</v>
      </c>
      <c r="H9" s="13">
        <v>6.2117999999999993</v>
      </c>
      <c r="I9" s="13">
        <v>4.1021999999999998</v>
      </c>
    </row>
    <row r="10" spans="1:9" ht="75" customHeight="1">
      <c r="A10" s="98" t="s">
        <v>10</v>
      </c>
      <c r="B10" s="10" t="s">
        <v>74</v>
      </c>
      <c r="C10" s="11" t="e" vm="18">
        <v>#VALUE!</v>
      </c>
      <c r="D10" s="219" t="s">
        <v>202</v>
      </c>
      <c r="E10" s="15">
        <v>60</v>
      </c>
      <c r="F10" s="13">
        <v>35.948399999999999</v>
      </c>
      <c r="G10" s="13">
        <v>2.9867999999999997</v>
      </c>
      <c r="H10" s="13">
        <v>2.4738000000000002</v>
      </c>
      <c r="I10" s="13">
        <v>0.87479999999999991</v>
      </c>
    </row>
    <row r="11" spans="1:9" ht="19" customHeight="1">
      <c r="A11" s="190"/>
      <c r="B11" s="10" t="s">
        <v>75</v>
      </c>
      <c r="C11" s="191"/>
      <c r="D11" s="221" t="s">
        <v>171</v>
      </c>
      <c r="E11" s="19">
        <v>60</v>
      </c>
      <c r="F11" s="13">
        <v>48.359999999999992</v>
      </c>
      <c r="G11" s="13">
        <v>10.185</v>
      </c>
      <c r="H11" s="13">
        <v>0.3</v>
      </c>
      <c r="I11" s="13">
        <v>1.7849999999999999</v>
      </c>
    </row>
    <row r="12" spans="1:9" ht="19" customHeight="1">
      <c r="A12" s="96"/>
      <c r="B12" s="167" t="s">
        <v>76</v>
      </c>
      <c r="C12" s="192"/>
      <c r="D12" s="221" t="s">
        <v>156</v>
      </c>
      <c r="E12" s="19">
        <v>60</v>
      </c>
      <c r="F12" s="13">
        <v>94.621200000000002</v>
      </c>
      <c r="G12" s="13">
        <v>16.125599999999999</v>
      </c>
      <c r="H12" s="13">
        <v>2.8451999999999997</v>
      </c>
      <c r="I12" s="13">
        <v>1.3662000000000001</v>
      </c>
    </row>
    <row r="13" spans="1:9" ht="19" customHeight="1">
      <c r="A13" s="96"/>
      <c r="B13" s="166" t="s">
        <v>77</v>
      </c>
      <c r="C13" s="192"/>
      <c r="D13" s="221" t="s">
        <v>164</v>
      </c>
      <c r="E13" s="19">
        <v>50</v>
      </c>
      <c r="F13" s="13">
        <v>30.42</v>
      </c>
      <c r="G13" s="13">
        <v>6.2534999999999998</v>
      </c>
      <c r="H13" s="13">
        <v>0.5615</v>
      </c>
      <c r="I13" s="13">
        <v>0.84150000000000003</v>
      </c>
    </row>
    <row r="14" spans="1:9" ht="17.5">
      <c r="A14" s="96"/>
      <c r="B14" s="21" t="s">
        <v>70</v>
      </c>
      <c r="C14" s="68"/>
      <c r="D14" s="229" t="s">
        <v>188</v>
      </c>
      <c r="E14" s="19">
        <v>5</v>
      </c>
      <c r="F14" s="13">
        <v>32.189399999999999</v>
      </c>
      <c r="G14" s="13">
        <v>9.7050000000000011E-2</v>
      </c>
      <c r="H14" s="13">
        <v>3.5305500000000003</v>
      </c>
      <c r="I14" s="13">
        <v>1.3550000000000001E-2</v>
      </c>
    </row>
    <row r="15" spans="1:9" ht="19" customHeight="1">
      <c r="A15" s="96"/>
      <c r="B15" s="119" t="s">
        <v>78</v>
      </c>
      <c r="C15" s="192"/>
      <c r="D15" s="223" t="s">
        <v>165</v>
      </c>
      <c r="E15" s="19">
        <v>50</v>
      </c>
      <c r="F15" s="13">
        <v>26.936</v>
      </c>
      <c r="G15" s="13">
        <v>4.5049999999999999</v>
      </c>
      <c r="H15" s="13">
        <v>1.0780000000000001</v>
      </c>
      <c r="I15" s="13">
        <v>0.39400000000000002</v>
      </c>
    </row>
    <row r="16" spans="1:9" ht="19" customHeight="1">
      <c r="A16" s="96"/>
      <c r="B16" s="23" t="s">
        <v>79</v>
      </c>
      <c r="C16" s="192"/>
      <c r="D16" s="223"/>
      <c r="E16" s="19">
        <v>30</v>
      </c>
      <c r="F16" s="13">
        <v>8.2256</v>
      </c>
      <c r="G16" s="13">
        <v>1.8950000000000005</v>
      </c>
      <c r="H16" s="13">
        <v>5.000000000000001E-2</v>
      </c>
      <c r="I16" s="13">
        <v>0.41000000000000003</v>
      </c>
    </row>
    <row r="17" spans="1:24" ht="19" customHeight="1">
      <c r="A17" s="96"/>
      <c r="B17" s="23" t="s">
        <v>44</v>
      </c>
      <c r="C17" s="22"/>
      <c r="D17" s="224" t="s">
        <v>190</v>
      </c>
      <c r="E17" s="168">
        <v>15</v>
      </c>
      <c r="F17" s="13">
        <v>91.315049999999999</v>
      </c>
      <c r="G17" s="13">
        <v>1.92</v>
      </c>
      <c r="H17" s="13">
        <v>7.7350499999999993</v>
      </c>
      <c r="I17" s="13">
        <v>4.2349499999999995</v>
      </c>
    </row>
    <row r="18" spans="1:24" ht="19" customHeight="1">
      <c r="A18" s="215" t="s">
        <v>20</v>
      </c>
      <c r="B18" s="64" t="s">
        <v>180</v>
      </c>
      <c r="C18" s="65"/>
      <c r="D18" s="231"/>
      <c r="E18" s="19">
        <v>50</v>
      </c>
      <c r="F18" s="13">
        <v>28.195</v>
      </c>
      <c r="G18" s="13">
        <v>2.4375</v>
      </c>
      <c r="H18" s="13">
        <v>1.2849999999999999</v>
      </c>
      <c r="I18" s="13">
        <v>1.72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96"/>
      <c r="B19" s="23" t="s">
        <v>45</v>
      </c>
      <c r="C19" s="192"/>
      <c r="D19" s="229" t="s">
        <v>160</v>
      </c>
      <c r="E19" s="19">
        <v>50</v>
      </c>
      <c r="F19" s="13">
        <v>24.264399999999998</v>
      </c>
      <c r="G19" s="13">
        <v>5.891</v>
      </c>
      <c r="H19" s="13">
        <v>2.5000000000000001E-2</v>
      </c>
      <c r="I19" s="13">
        <v>0.18149999999999999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96"/>
      <c r="B20" s="44" t="s">
        <v>46</v>
      </c>
      <c r="C20" s="192"/>
      <c r="D20" s="227" t="s">
        <v>187</v>
      </c>
      <c r="E20" s="19">
        <v>50</v>
      </c>
      <c r="F20" s="13">
        <v>37.372999999999998</v>
      </c>
      <c r="G20" s="13">
        <v>6.0614999999999997</v>
      </c>
      <c r="H20" s="13">
        <v>0.75</v>
      </c>
      <c r="I20" s="13">
        <v>1.6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193"/>
      <c r="B21" s="17" t="s">
        <v>47</v>
      </c>
      <c r="C21" s="192"/>
      <c r="D21" s="229" t="s">
        <v>159</v>
      </c>
      <c r="E21" s="19">
        <v>50</v>
      </c>
      <c r="F21" s="13">
        <v>0.2</v>
      </c>
      <c r="G21" s="13">
        <v>0</v>
      </c>
      <c r="H21" s="13">
        <v>0</v>
      </c>
      <c r="I21" s="13"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193"/>
      <c r="B22" s="17" t="s">
        <v>48</v>
      </c>
      <c r="C22" s="192"/>
      <c r="D22" s="30"/>
      <c r="E22" s="19">
        <v>50</v>
      </c>
      <c r="F22" s="13">
        <v>123.1</v>
      </c>
      <c r="G22" s="13">
        <v>26.15</v>
      </c>
      <c r="H22" s="13">
        <v>1</v>
      </c>
      <c r="I22" s="13">
        <v>3.5750000000000002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100"/>
      <c r="B23" s="99" t="s">
        <v>65</v>
      </c>
      <c r="C23" s="192"/>
      <c r="D23" s="30"/>
      <c r="E23" s="19">
        <v>50</v>
      </c>
      <c r="F23" s="13">
        <v>24.038</v>
      </c>
      <c r="G23" s="13">
        <v>6.74</v>
      </c>
      <c r="H23" s="13">
        <v>0</v>
      </c>
      <c r="I23" s="13">
        <v>0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194"/>
      <c r="B24" s="195" t="s">
        <v>11</v>
      </c>
      <c r="C24" s="196"/>
      <c r="D24" s="30"/>
      <c r="E24" s="31"/>
      <c r="F24" s="32">
        <f>SUM(F9:F23)</f>
        <v>692.36845000000005</v>
      </c>
      <c r="G24" s="32">
        <f>SUM(G9:G23)</f>
        <v>95.120950000000008</v>
      </c>
      <c r="H24" s="32">
        <f>SUM(H9:H23)</f>
        <v>27.845899999999997</v>
      </c>
      <c r="I24" s="32">
        <f>SUM(I9:I23)</f>
        <v>21.148700000000002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185" t="s">
        <v>12</v>
      </c>
      <c r="B25" s="185" t="s">
        <v>2</v>
      </c>
      <c r="C25" s="197" t="s">
        <v>242</v>
      </c>
      <c r="D25" s="185" t="s">
        <v>4</v>
      </c>
      <c r="E25" s="187" t="s">
        <v>5</v>
      </c>
      <c r="F25" s="187" t="s">
        <v>6</v>
      </c>
      <c r="G25" s="187" t="s">
        <v>7</v>
      </c>
      <c r="H25" s="187" t="s">
        <v>8</v>
      </c>
      <c r="I25" s="18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198"/>
      <c r="B26" s="118" t="s">
        <v>80</v>
      </c>
      <c r="C26" s="87" t="e" vm="19">
        <v>#VALUE!</v>
      </c>
      <c r="D26" s="225" t="s">
        <v>253</v>
      </c>
      <c r="E26" s="13">
        <v>50</v>
      </c>
      <c r="F26" s="13">
        <v>81.174000000000007</v>
      </c>
      <c r="G26" s="13">
        <v>2.3879999999999999</v>
      </c>
      <c r="H26" s="13">
        <v>5.3404999999999996</v>
      </c>
      <c r="I26" s="13">
        <v>6.1630000000000003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20" t="s">
        <v>81</v>
      </c>
      <c r="C27" s="11" t="e" vm="20">
        <v>#VALUE!</v>
      </c>
      <c r="D27" s="225" t="s">
        <v>254</v>
      </c>
      <c r="E27" s="15">
        <v>80</v>
      </c>
      <c r="F27" s="13">
        <v>112.2176</v>
      </c>
      <c r="G27" s="13">
        <v>22.391999999999999</v>
      </c>
      <c r="H27" s="13">
        <v>1.5167999999999999</v>
      </c>
      <c r="I27" s="13">
        <v>4.3048000000000002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19" customHeight="1">
      <c r="A28" s="200"/>
      <c r="B28" s="10" t="s">
        <v>82</v>
      </c>
      <c r="C28" s="201"/>
      <c r="D28" s="226"/>
      <c r="E28" s="19">
        <v>60</v>
      </c>
      <c r="F28" s="13">
        <v>43.5</v>
      </c>
      <c r="G28" s="13">
        <v>9.9</v>
      </c>
      <c r="H28" s="13">
        <v>0.06</v>
      </c>
      <c r="I28" s="13">
        <v>1.1399999999999999</v>
      </c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19" customHeight="1">
      <c r="A29" s="200"/>
      <c r="B29" s="117" t="s">
        <v>37</v>
      </c>
      <c r="C29" s="202"/>
      <c r="D29" s="227" t="s">
        <v>203</v>
      </c>
      <c r="E29" s="19">
        <v>60</v>
      </c>
      <c r="F29" s="13">
        <v>70.078800000000001</v>
      </c>
      <c r="G29" s="13">
        <v>14.9376</v>
      </c>
      <c r="H29" s="13">
        <v>0.45239999999999997</v>
      </c>
      <c r="I29" s="13">
        <v>2.3220000000000001</v>
      </c>
      <c r="J29" s="24"/>
    </row>
    <row r="30" spans="1:24" s="40" customFormat="1" ht="19" customHeight="1">
      <c r="A30" s="198"/>
      <c r="B30" s="21" t="s">
        <v>83</v>
      </c>
      <c r="C30" s="202"/>
      <c r="D30" s="227"/>
      <c r="E30" s="19">
        <v>50</v>
      </c>
      <c r="F30" s="13">
        <v>16.626000000000001</v>
      </c>
      <c r="G30" s="13">
        <v>3.7</v>
      </c>
      <c r="H30" s="13">
        <v>0.15</v>
      </c>
      <c r="I30" s="13">
        <v>1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198"/>
      <c r="B31" s="21" t="s">
        <v>84</v>
      </c>
      <c r="C31" s="202"/>
      <c r="D31" s="227" t="s">
        <v>204</v>
      </c>
      <c r="E31" s="19">
        <v>50</v>
      </c>
      <c r="F31" s="13">
        <v>59.125999999999998</v>
      </c>
      <c r="G31" s="13">
        <v>4.077</v>
      </c>
      <c r="H31" s="13">
        <v>3.9460000000000002</v>
      </c>
      <c r="I31" s="13">
        <v>1.873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7.5">
      <c r="A32" s="198"/>
      <c r="B32" s="21" t="s">
        <v>70</v>
      </c>
      <c r="C32" s="68"/>
      <c r="D32" s="229" t="s">
        <v>188</v>
      </c>
      <c r="E32" s="19">
        <v>5</v>
      </c>
      <c r="F32" s="13">
        <v>32.189399999999999</v>
      </c>
      <c r="G32" s="13">
        <v>9.7050000000000011E-2</v>
      </c>
      <c r="H32" s="13">
        <v>3.5305500000000003</v>
      </c>
      <c r="I32" s="13">
        <v>1.3550000000000001E-2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198"/>
      <c r="B33" s="23" t="s">
        <v>85</v>
      </c>
      <c r="C33" s="202"/>
      <c r="D33" s="227" t="s">
        <v>255</v>
      </c>
      <c r="E33" s="19">
        <v>50</v>
      </c>
      <c r="F33" s="13">
        <v>22.119</v>
      </c>
      <c r="G33" s="13">
        <v>4.72</v>
      </c>
      <c r="H33" s="13">
        <v>0.53</v>
      </c>
      <c r="I33" s="13">
        <v>0.375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200"/>
      <c r="B34" s="44" t="s">
        <v>166</v>
      </c>
      <c r="C34" s="202"/>
      <c r="D34" s="228" t="s">
        <v>189</v>
      </c>
      <c r="E34" s="19">
        <v>30</v>
      </c>
      <c r="F34" s="13">
        <v>12.3</v>
      </c>
      <c r="G34" s="13">
        <v>2.4125000000000001</v>
      </c>
      <c r="H34" s="13">
        <v>0.11699999999999999</v>
      </c>
      <c r="I34" s="13">
        <v>0.91049999999999998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200"/>
      <c r="B35" s="23" t="s">
        <v>44</v>
      </c>
      <c r="C35" s="22"/>
      <c r="D35" s="224" t="s">
        <v>190</v>
      </c>
      <c r="E35" s="168">
        <v>15</v>
      </c>
      <c r="F35" s="13">
        <v>91.315049999999999</v>
      </c>
      <c r="G35" s="13">
        <v>1.92</v>
      </c>
      <c r="H35" s="13">
        <v>7.7350499999999993</v>
      </c>
      <c r="I35" s="13">
        <v>4.2349499999999995</v>
      </c>
      <c r="K35" s="26"/>
      <c r="L35" s="26"/>
      <c r="M35" s="26"/>
      <c r="N35" s="26"/>
      <c r="O35" s="26"/>
      <c r="P35" s="26"/>
      <c r="Q35" s="26"/>
    </row>
    <row r="36" spans="1:23" ht="19" customHeight="1">
      <c r="A36" s="215" t="s">
        <v>20</v>
      </c>
      <c r="B36" s="64" t="s">
        <v>180</v>
      </c>
      <c r="C36" s="65"/>
      <c r="D36" s="231"/>
      <c r="E36" s="19">
        <v>50</v>
      </c>
      <c r="F36" s="13">
        <v>28.195</v>
      </c>
      <c r="G36" s="13">
        <v>2.4375</v>
      </c>
      <c r="H36" s="13">
        <v>1.2849999999999999</v>
      </c>
      <c r="I36" s="13">
        <v>1.72</v>
      </c>
      <c r="K36" s="26"/>
      <c r="L36" s="26"/>
      <c r="M36" s="26"/>
      <c r="N36" s="26"/>
      <c r="O36" s="25"/>
      <c r="P36" s="26"/>
      <c r="Q36" s="26"/>
    </row>
    <row r="37" spans="1:23" ht="19" customHeight="1">
      <c r="A37" s="96"/>
      <c r="B37" s="44" t="s">
        <v>45</v>
      </c>
      <c r="C37" s="202"/>
      <c r="D37" s="229" t="s">
        <v>160</v>
      </c>
      <c r="E37" s="19">
        <v>50</v>
      </c>
      <c r="F37" s="13">
        <v>24.264399999999998</v>
      </c>
      <c r="G37" s="13">
        <v>5.891</v>
      </c>
      <c r="H37" s="13">
        <v>2.5000000000000001E-2</v>
      </c>
      <c r="I37" s="13">
        <v>0.18149999999999999</v>
      </c>
    </row>
    <row r="38" spans="1:23" ht="19" customHeight="1">
      <c r="A38" s="193"/>
      <c r="B38" s="17" t="s">
        <v>46</v>
      </c>
      <c r="C38" s="202"/>
      <c r="D38" s="227" t="s">
        <v>187</v>
      </c>
      <c r="E38" s="19">
        <v>25</v>
      </c>
      <c r="F38" s="13">
        <v>18.686499999999999</v>
      </c>
      <c r="G38" s="13">
        <v>3.0307499999999998</v>
      </c>
      <c r="H38" s="13">
        <v>0.375</v>
      </c>
      <c r="I38" s="13">
        <v>0.8</v>
      </c>
      <c r="M38" s="46"/>
      <c r="N38" s="47"/>
      <c r="O38" s="47"/>
      <c r="P38" s="47"/>
      <c r="Q38" s="47"/>
      <c r="R38" s="47"/>
    </row>
    <row r="39" spans="1:23" ht="19" customHeight="1">
      <c r="A39" s="193"/>
      <c r="B39" s="17" t="s">
        <v>47</v>
      </c>
      <c r="C39" s="202"/>
      <c r="D39" s="229" t="s">
        <v>159</v>
      </c>
      <c r="E39" s="19">
        <v>50</v>
      </c>
      <c r="F39" s="13">
        <v>0.2</v>
      </c>
      <c r="G39" s="13">
        <v>0</v>
      </c>
      <c r="H39" s="13">
        <v>0</v>
      </c>
      <c r="I39" s="13">
        <v>0.05</v>
      </c>
      <c r="M39" s="46"/>
      <c r="N39" s="47"/>
      <c r="O39" s="47"/>
      <c r="P39" s="47"/>
      <c r="Q39" s="47"/>
      <c r="R39" s="47"/>
    </row>
    <row r="40" spans="1:23" ht="19" customHeight="1">
      <c r="A40" s="100"/>
      <c r="B40" s="99" t="s">
        <v>48</v>
      </c>
      <c r="C40" s="202"/>
      <c r="D40" s="229"/>
      <c r="E40" s="19">
        <v>50</v>
      </c>
      <c r="F40" s="13">
        <v>123.1</v>
      </c>
      <c r="G40" s="13">
        <v>26.15</v>
      </c>
      <c r="H40" s="13">
        <v>1</v>
      </c>
      <c r="I40" s="13">
        <v>3.5750000000000002</v>
      </c>
      <c r="P40" s="26"/>
      <c r="Q40" s="26"/>
      <c r="R40" s="26"/>
      <c r="S40" s="26"/>
      <c r="T40" s="26"/>
      <c r="U40" s="26"/>
      <c r="V40" s="26"/>
      <c r="W40" s="26"/>
    </row>
    <row r="41" spans="1:23" ht="19" customHeight="1">
      <c r="A41" s="100"/>
      <c r="B41" s="125" t="s">
        <v>64</v>
      </c>
      <c r="C41" s="202"/>
      <c r="D41" s="229"/>
      <c r="E41" s="19">
        <v>50</v>
      </c>
      <c r="F41" s="13">
        <v>19.988</v>
      </c>
      <c r="G41" s="13">
        <v>5.97</v>
      </c>
      <c r="H41" s="13">
        <v>0</v>
      </c>
      <c r="I41" s="13">
        <v>0.15</v>
      </c>
      <c r="P41" s="26"/>
      <c r="Q41" s="26"/>
      <c r="R41" s="26"/>
      <c r="S41" s="26"/>
      <c r="T41" s="26"/>
      <c r="U41" s="26"/>
      <c r="V41" s="26"/>
      <c r="W41" s="26"/>
    </row>
    <row r="42" spans="1:23" s="8" customFormat="1" ht="19" customHeight="1">
      <c r="A42" s="97"/>
      <c r="B42" s="203" t="s">
        <v>11</v>
      </c>
      <c r="C42" s="204"/>
      <c r="D42" s="229"/>
      <c r="E42" s="51"/>
      <c r="F42" s="52">
        <f>SUM(F26:F41)</f>
        <v>755.0797500000001</v>
      </c>
      <c r="G42" s="52">
        <f t="shared" ref="G42:I42" si="0">SUM(G26:G41)</f>
        <v>110.02340000000001</v>
      </c>
      <c r="H42" s="52">
        <f t="shared" si="0"/>
        <v>26.063299999999995</v>
      </c>
      <c r="I42" s="52">
        <f t="shared" si="0"/>
        <v>28.813299999999995</v>
      </c>
      <c r="P42" s="33"/>
      <c r="Q42" s="33"/>
      <c r="R42" s="33"/>
      <c r="S42" s="33"/>
      <c r="T42" s="33"/>
      <c r="U42" s="33"/>
      <c r="V42" s="33"/>
      <c r="W42" s="33"/>
    </row>
    <row r="43" spans="1:23" ht="50.15" customHeight="1">
      <c r="A43" s="185" t="s">
        <v>13</v>
      </c>
      <c r="B43" s="185" t="s">
        <v>2</v>
      </c>
      <c r="C43" s="197" t="s">
        <v>242</v>
      </c>
      <c r="D43" s="185" t="s">
        <v>4</v>
      </c>
      <c r="E43" s="187" t="s">
        <v>5</v>
      </c>
      <c r="F43" s="187" t="s">
        <v>6</v>
      </c>
      <c r="G43" s="187" t="s">
        <v>7</v>
      </c>
      <c r="H43" s="187" t="s">
        <v>8</v>
      </c>
      <c r="I43" s="187" t="s">
        <v>9</v>
      </c>
      <c r="P43" s="26"/>
      <c r="Q43" s="26"/>
      <c r="R43" s="26"/>
      <c r="S43" s="26"/>
      <c r="T43" s="26"/>
      <c r="U43" s="26"/>
      <c r="V43" s="26"/>
      <c r="W43" s="26"/>
    </row>
    <row r="44" spans="1:23" s="8" customFormat="1" ht="75" customHeight="1">
      <c r="A44" s="205"/>
      <c r="B44" s="121" t="s">
        <v>86</v>
      </c>
      <c r="C44" s="87" t="e" vm="23">
        <v>#VALUE!</v>
      </c>
      <c r="D44" s="219" t="s">
        <v>256</v>
      </c>
      <c r="E44" s="13">
        <v>125</v>
      </c>
      <c r="F44" s="13">
        <v>55.98</v>
      </c>
      <c r="G44" s="13">
        <v>9.0625</v>
      </c>
      <c r="H44" s="13">
        <v>0.42999999999999994</v>
      </c>
      <c r="I44" s="13">
        <v>4.4375</v>
      </c>
      <c r="K44" s="33"/>
      <c r="L44" s="33"/>
      <c r="M44" s="33"/>
      <c r="N44" s="33"/>
      <c r="O44" s="33"/>
      <c r="P44" s="33"/>
      <c r="Q44" s="55"/>
      <c r="R44" s="55"/>
      <c r="S44" s="55"/>
      <c r="T44" s="55"/>
      <c r="U44" s="33"/>
      <c r="V44" s="33"/>
      <c r="W44" s="33"/>
    </row>
    <row r="45" spans="1:23" s="8" customFormat="1" ht="75" customHeight="1">
      <c r="A45" s="98" t="s">
        <v>10</v>
      </c>
      <c r="B45" s="122" t="s">
        <v>87</v>
      </c>
      <c r="C45" s="199" t="e" vm="15">
        <v>#VALUE!</v>
      </c>
      <c r="D45" s="219" t="s">
        <v>257</v>
      </c>
      <c r="E45" s="15">
        <v>125</v>
      </c>
      <c r="F45" s="13">
        <v>52.893749999999997</v>
      </c>
      <c r="G45" s="13">
        <v>11.625</v>
      </c>
      <c r="H45" s="13">
        <v>0.25624999999999998</v>
      </c>
      <c r="I45" s="13">
        <v>1.94875</v>
      </c>
      <c r="K45" s="33"/>
      <c r="L45" s="33"/>
      <c r="M45" s="33"/>
      <c r="N45" s="33"/>
      <c r="O45" s="33"/>
      <c r="P45" s="33"/>
      <c r="Q45" s="55"/>
      <c r="R45" s="55"/>
      <c r="S45" s="55"/>
      <c r="T45" s="55"/>
      <c r="U45" s="33"/>
      <c r="V45" s="33"/>
      <c r="W45" s="33"/>
    </row>
    <row r="46" spans="1:23" s="8" customFormat="1" ht="17.5">
      <c r="A46" s="250"/>
      <c r="B46" s="253" t="s">
        <v>244</v>
      </c>
      <c r="C46" s="254"/>
      <c r="D46" s="255"/>
      <c r="E46" s="256">
        <v>30</v>
      </c>
      <c r="F46" s="252">
        <v>66.5</v>
      </c>
      <c r="G46" s="252">
        <v>1.1399999999999999</v>
      </c>
      <c r="H46" s="252">
        <v>6.44</v>
      </c>
      <c r="I46" s="252">
        <v>0.99</v>
      </c>
      <c r="K46" s="33"/>
      <c r="L46" s="33"/>
      <c r="M46" s="33"/>
      <c r="N46" s="33"/>
      <c r="O46" s="33"/>
      <c r="P46" s="33"/>
      <c r="Q46" s="55"/>
      <c r="R46" s="55"/>
      <c r="S46" s="55"/>
      <c r="T46" s="55"/>
      <c r="U46" s="33"/>
      <c r="V46" s="33"/>
      <c r="W46" s="33"/>
    </row>
    <row r="47" spans="1:23" s="8" customFormat="1" ht="75" customHeight="1">
      <c r="A47" s="205"/>
      <c r="B47" s="10" t="s">
        <v>167</v>
      </c>
      <c r="C47" s="260" t="e" vm="24">
        <v>#VALUE!</v>
      </c>
      <c r="D47" s="230" t="s">
        <v>252</v>
      </c>
      <c r="E47" s="19">
        <v>100</v>
      </c>
      <c r="F47" s="13">
        <v>95.7</v>
      </c>
      <c r="G47" s="13">
        <v>19.100000000000001</v>
      </c>
      <c r="H47" s="13">
        <v>1.03</v>
      </c>
      <c r="I47" s="13">
        <v>1.91</v>
      </c>
      <c r="K47" s="33"/>
      <c r="L47" s="33"/>
      <c r="M47" s="33"/>
      <c r="N47" s="33"/>
      <c r="O47" s="33"/>
      <c r="P47" s="33"/>
      <c r="Q47" s="55"/>
      <c r="R47" s="55"/>
      <c r="S47" s="55"/>
      <c r="T47" s="55"/>
      <c r="U47" s="33"/>
      <c r="V47" s="33"/>
      <c r="W47" s="33"/>
    </row>
    <row r="48" spans="1:23" s="8" customFormat="1" ht="75" customHeight="1">
      <c r="A48" s="205"/>
      <c r="B48" s="240" t="s">
        <v>88</v>
      </c>
      <c r="C48" s="260" t="e" vm="21">
        <v>#VALUE!</v>
      </c>
      <c r="D48" s="251" t="s">
        <v>243</v>
      </c>
      <c r="E48" s="19">
        <v>100</v>
      </c>
      <c r="F48" s="13">
        <v>132</v>
      </c>
      <c r="G48" s="13">
        <v>13</v>
      </c>
      <c r="H48" s="13">
        <v>7.09</v>
      </c>
      <c r="I48" s="13">
        <v>3.09</v>
      </c>
      <c r="K48" s="33"/>
      <c r="L48" s="33"/>
      <c r="M48" s="33"/>
      <c r="N48" s="33"/>
      <c r="O48" s="33"/>
      <c r="P48" s="33"/>
      <c r="Q48" s="55"/>
      <c r="R48" s="55"/>
      <c r="S48" s="55"/>
      <c r="T48" s="55"/>
      <c r="U48" s="33"/>
      <c r="V48" s="33"/>
      <c r="W48" s="33"/>
    </row>
    <row r="49" spans="1:23" s="8" customFormat="1" ht="19" customHeight="1">
      <c r="A49" s="98" t="s">
        <v>20</v>
      </c>
      <c r="B49" s="123" t="s">
        <v>180</v>
      </c>
      <c r="C49" s="206"/>
      <c r="D49" s="228"/>
      <c r="E49" s="19">
        <v>50</v>
      </c>
      <c r="F49" s="13">
        <v>28.195</v>
      </c>
      <c r="G49" s="13">
        <v>2.4375</v>
      </c>
      <c r="H49" s="13">
        <v>1.2849999999999999</v>
      </c>
      <c r="I49" s="13">
        <v>1.72</v>
      </c>
      <c r="K49" s="33"/>
      <c r="L49" s="33"/>
      <c r="M49" s="33"/>
      <c r="N49" s="33"/>
      <c r="O49" s="33"/>
      <c r="P49" s="33"/>
      <c r="Q49" s="33"/>
      <c r="R49" s="33"/>
      <c r="S49" s="33"/>
      <c r="T49" s="33"/>
      <c r="U49" s="33"/>
      <c r="V49" s="33"/>
      <c r="W49" s="33"/>
    </row>
    <row r="50" spans="1:23" ht="19" customHeight="1">
      <c r="A50" s="165"/>
      <c r="B50" s="21" t="s">
        <v>45</v>
      </c>
      <c r="C50" s="206"/>
      <c r="D50" s="229" t="s">
        <v>160</v>
      </c>
      <c r="E50" s="19">
        <v>50</v>
      </c>
      <c r="F50" s="13">
        <v>24.264399999999998</v>
      </c>
      <c r="G50" s="13">
        <v>5.891</v>
      </c>
      <c r="H50" s="13">
        <v>2.5000000000000001E-2</v>
      </c>
      <c r="I50" s="13">
        <v>0.18149999999999999</v>
      </c>
      <c r="K50" s="26"/>
      <c r="L50" s="26"/>
      <c r="M50" s="26"/>
      <c r="N50" s="26"/>
      <c r="O50" s="26"/>
      <c r="P50" s="26"/>
      <c r="Q50" s="26"/>
      <c r="R50" s="26"/>
      <c r="S50" s="26"/>
      <c r="T50" s="26"/>
      <c r="U50" s="26"/>
    </row>
    <row r="51" spans="1:23" ht="19" customHeight="1">
      <c r="A51" s="165"/>
      <c r="B51" s="126" t="s">
        <v>46</v>
      </c>
      <c r="C51" s="206"/>
      <c r="D51" s="227" t="s">
        <v>181</v>
      </c>
      <c r="E51" s="19">
        <v>50</v>
      </c>
      <c r="F51" s="13">
        <v>37.372999999999998</v>
      </c>
      <c r="G51" s="13">
        <v>6.0614999999999997</v>
      </c>
      <c r="H51" s="13">
        <v>0.75</v>
      </c>
      <c r="I51" s="13">
        <v>1.6</v>
      </c>
      <c r="K51" s="26"/>
      <c r="L51" s="26"/>
      <c r="M51" s="26"/>
      <c r="N51" s="26"/>
      <c r="O51" s="26"/>
      <c r="P51" s="26"/>
      <c r="Q51" s="26"/>
      <c r="R51" s="26"/>
      <c r="S51" s="26"/>
      <c r="T51" s="26"/>
      <c r="U51" s="26"/>
    </row>
    <row r="52" spans="1:23" ht="19" customHeight="1">
      <c r="A52" s="165"/>
      <c r="B52" s="127" t="s">
        <v>47</v>
      </c>
      <c r="C52" s="206"/>
      <c r="D52" s="229" t="s">
        <v>159</v>
      </c>
      <c r="E52" s="19">
        <v>50</v>
      </c>
      <c r="F52" s="13">
        <v>0.2</v>
      </c>
      <c r="G52" s="13">
        <v>0</v>
      </c>
      <c r="H52" s="13">
        <v>0</v>
      </c>
      <c r="I52" s="13">
        <v>0.05</v>
      </c>
    </row>
    <row r="53" spans="1:23" ht="19" customHeight="1">
      <c r="A53" s="165"/>
      <c r="B53" s="17" t="s">
        <v>48</v>
      </c>
      <c r="C53" s="206"/>
      <c r="D53" s="229"/>
      <c r="E53" s="19">
        <v>50</v>
      </c>
      <c r="F53" s="13">
        <v>123.1</v>
      </c>
      <c r="G53" s="13">
        <v>26.15</v>
      </c>
      <c r="H53" s="13">
        <v>1</v>
      </c>
      <c r="I53" s="13">
        <v>3.5750000000000002</v>
      </c>
    </row>
    <row r="54" spans="1:23" ht="19" customHeight="1">
      <c r="A54" s="165"/>
      <c r="B54" s="17" t="s">
        <v>89</v>
      </c>
      <c r="C54" s="206"/>
      <c r="D54" s="229"/>
      <c r="E54" s="19">
        <v>50</v>
      </c>
      <c r="F54" s="13">
        <v>16.738</v>
      </c>
      <c r="G54" s="13">
        <v>3.67</v>
      </c>
      <c r="H54" s="13">
        <v>0.15</v>
      </c>
      <c r="I54" s="13">
        <v>0.25</v>
      </c>
    </row>
    <row r="55" spans="1:23" s="8" customFormat="1" ht="19" customHeight="1">
      <c r="A55" s="97"/>
      <c r="B55" s="195" t="s">
        <v>11</v>
      </c>
      <c r="C55" s="207"/>
      <c r="D55" s="229"/>
      <c r="E55" s="19"/>
      <c r="F55" s="92">
        <f>SUM(F44:F54)</f>
        <v>632.94415000000004</v>
      </c>
      <c r="G55" s="92">
        <f>SUM(G44:G54)</f>
        <v>98.137500000000003</v>
      </c>
      <c r="H55" s="92">
        <f>SUM(H44:H54)</f>
        <v>18.456249999999997</v>
      </c>
      <c r="I55" s="92">
        <f>SUM(I44:I54)</f>
        <v>19.752750000000002</v>
      </c>
      <c r="K55" s="46"/>
      <c r="L55" s="47"/>
      <c r="M55" s="47"/>
      <c r="N55" s="47"/>
      <c r="O55" s="47"/>
      <c r="P55" s="47"/>
    </row>
    <row r="56" spans="1:23" ht="50.15" customHeight="1">
      <c r="A56" s="185" t="s">
        <v>14</v>
      </c>
      <c r="B56" s="185" t="s">
        <v>2</v>
      </c>
      <c r="C56" s="197" t="s">
        <v>242</v>
      </c>
      <c r="D56" s="185" t="s">
        <v>4</v>
      </c>
      <c r="E56" s="187" t="s">
        <v>5</v>
      </c>
      <c r="F56" s="187" t="s">
        <v>6</v>
      </c>
      <c r="G56" s="187" t="s">
        <v>7</v>
      </c>
      <c r="H56" s="187" t="s">
        <v>8</v>
      </c>
      <c r="I56" s="187" t="s">
        <v>9</v>
      </c>
    </row>
    <row r="57" spans="1:23" ht="75" customHeight="1">
      <c r="A57" s="198"/>
      <c r="B57" s="124" t="s">
        <v>90</v>
      </c>
      <c r="C57" s="189" t="e" vm="17">
        <v>#VALUE!</v>
      </c>
      <c r="D57" s="218" t="s">
        <v>258</v>
      </c>
      <c r="E57" s="13">
        <v>100</v>
      </c>
      <c r="F57" s="13">
        <v>128.89500000000001</v>
      </c>
      <c r="G57" s="13">
        <v>3.3820000000000001</v>
      </c>
      <c r="H57" s="13">
        <v>4.84</v>
      </c>
      <c r="I57" s="13">
        <v>18.507000000000001</v>
      </c>
    </row>
    <row r="58" spans="1:23" ht="75" customHeight="1">
      <c r="A58" s="98" t="s">
        <v>10</v>
      </c>
      <c r="B58" s="128" t="s">
        <v>91</v>
      </c>
      <c r="C58" s="199" t="e" vm="15">
        <v>#VALUE!</v>
      </c>
      <c r="D58" s="218" t="s">
        <v>259</v>
      </c>
      <c r="E58" s="15">
        <v>60</v>
      </c>
      <c r="F58" s="13">
        <v>47.766600000000004</v>
      </c>
      <c r="G58" s="13">
        <v>7.0313999999999997</v>
      </c>
      <c r="H58" s="13">
        <v>1.944</v>
      </c>
      <c r="I58" s="13">
        <v>1.3481999999999998</v>
      </c>
    </row>
    <row r="59" spans="1:23" ht="19" customHeight="1">
      <c r="A59" s="200"/>
      <c r="B59" s="17" t="s">
        <v>36</v>
      </c>
      <c r="C59" s="208"/>
      <c r="D59" s="227" t="s">
        <v>260</v>
      </c>
      <c r="E59" s="19">
        <v>60</v>
      </c>
      <c r="F59" s="13">
        <v>45.393000000000001</v>
      </c>
      <c r="G59" s="13">
        <v>9.5909999999999993</v>
      </c>
      <c r="H59" s="13">
        <v>0.39300000000000002</v>
      </c>
      <c r="I59" s="13">
        <v>1.359</v>
      </c>
    </row>
    <row r="60" spans="1:23" ht="19" customHeight="1">
      <c r="A60" s="200"/>
      <c r="B60" s="129" t="s">
        <v>92</v>
      </c>
      <c r="C60" s="209"/>
      <c r="D60" s="231" t="s">
        <v>261</v>
      </c>
      <c r="E60" s="19">
        <v>60</v>
      </c>
      <c r="F60" s="13">
        <v>76.891799999999989</v>
      </c>
      <c r="G60" s="13">
        <v>16.295399999999997</v>
      </c>
      <c r="H60" s="13">
        <v>0.41339999999999993</v>
      </c>
      <c r="I60" s="13">
        <v>2.3615999999999997</v>
      </c>
    </row>
    <row r="61" spans="1:23" ht="17.5">
      <c r="A61" s="200"/>
      <c r="B61" s="64" t="s">
        <v>93</v>
      </c>
      <c r="C61" s="209"/>
      <c r="D61" s="231"/>
      <c r="E61" s="19">
        <v>50</v>
      </c>
      <c r="F61" s="13">
        <v>19.73</v>
      </c>
      <c r="G61" s="13">
        <v>3.05</v>
      </c>
      <c r="H61" s="13">
        <v>0.25</v>
      </c>
      <c r="I61" s="13">
        <v>2.0499999999999998</v>
      </c>
      <c r="K61" s="46"/>
      <c r="L61" s="47"/>
      <c r="M61" s="47"/>
      <c r="N61" s="47"/>
      <c r="O61" s="47"/>
      <c r="P61" s="47"/>
    </row>
    <row r="62" spans="1:23" ht="19" customHeight="1">
      <c r="A62" s="200"/>
      <c r="B62" s="64" t="s">
        <v>94</v>
      </c>
      <c r="C62" s="209"/>
      <c r="D62" s="231" t="s">
        <v>262</v>
      </c>
      <c r="E62" s="19">
        <v>50</v>
      </c>
      <c r="F62" s="13">
        <v>56.622999999999998</v>
      </c>
      <c r="G62" s="13">
        <v>2.4849999999999999</v>
      </c>
      <c r="H62" s="13">
        <v>4.5599999999999996</v>
      </c>
      <c r="I62" s="13">
        <v>1.4379999999999999</v>
      </c>
      <c r="K62" s="46"/>
      <c r="L62" s="47"/>
      <c r="M62" s="47"/>
      <c r="N62" s="47"/>
      <c r="O62" s="47"/>
      <c r="P62" s="47"/>
    </row>
    <row r="63" spans="1:23" ht="18">
      <c r="A63" s="193"/>
      <c r="B63" s="21" t="s">
        <v>70</v>
      </c>
      <c r="C63" s="68"/>
      <c r="D63" s="229" t="s">
        <v>263</v>
      </c>
      <c r="E63" s="19">
        <v>5</v>
      </c>
      <c r="F63" s="13">
        <v>32.189399999999999</v>
      </c>
      <c r="G63" s="13">
        <v>9.7050000000000011E-2</v>
      </c>
      <c r="H63" s="13">
        <v>3.5305500000000003</v>
      </c>
      <c r="I63" s="13">
        <v>1.3550000000000001E-2</v>
      </c>
    </row>
    <row r="64" spans="1:23" ht="19" customHeight="1">
      <c r="A64" s="193"/>
      <c r="B64" s="64" t="s">
        <v>95</v>
      </c>
      <c r="C64" s="209"/>
      <c r="D64" s="231" t="s">
        <v>168</v>
      </c>
      <c r="E64" s="19">
        <v>50</v>
      </c>
      <c r="F64" s="13">
        <v>23.242999999999999</v>
      </c>
      <c r="G64" s="13">
        <v>4.7675000000000001</v>
      </c>
      <c r="H64" s="13">
        <v>0.624</v>
      </c>
      <c r="I64" s="13">
        <v>0.29699999999999999</v>
      </c>
    </row>
    <row r="65" spans="1:13" ht="19" customHeight="1">
      <c r="A65" s="193"/>
      <c r="B65" s="64" t="s">
        <v>96</v>
      </c>
      <c r="C65" s="209"/>
      <c r="D65" s="231"/>
      <c r="E65" s="19">
        <v>30</v>
      </c>
      <c r="F65" s="13">
        <v>12.058</v>
      </c>
      <c r="G65" s="13">
        <v>2.4850000000000003</v>
      </c>
      <c r="H65" s="13">
        <v>0.19000000000000003</v>
      </c>
      <c r="I65" s="13">
        <v>0.51</v>
      </c>
    </row>
    <row r="66" spans="1:13" ht="19" customHeight="1">
      <c r="A66" s="193"/>
      <c r="B66" s="23" t="s">
        <v>44</v>
      </c>
      <c r="C66" s="22"/>
      <c r="D66" s="224" t="s">
        <v>190</v>
      </c>
      <c r="E66" s="168">
        <v>15</v>
      </c>
      <c r="F66" s="13">
        <v>91.315049999999999</v>
      </c>
      <c r="G66" s="13">
        <v>1.92</v>
      </c>
      <c r="H66" s="13">
        <v>7.7350499999999993</v>
      </c>
      <c r="I66" s="13">
        <v>4.2349499999999995</v>
      </c>
    </row>
    <row r="67" spans="1:13" ht="19" customHeight="1">
      <c r="A67" s="216" t="s">
        <v>20</v>
      </c>
      <c r="B67" s="64" t="s">
        <v>180</v>
      </c>
      <c r="C67" s="65"/>
      <c r="D67" s="231"/>
      <c r="E67" s="19">
        <v>50</v>
      </c>
      <c r="F67" s="13">
        <v>28.195</v>
      </c>
      <c r="G67" s="13">
        <v>2.4375</v>
      </c>
      <c r="H67" s="13">
        <v>1.2849999999999999</v>
      </c>
      <c r="I67" s="13">
        <v>1.72</v>
      </c>
    </row>
    <row r="68" spans="1:13" ht="19" customHeight="1">
      <c r="A68" s="96"/>
      <c r="B68" s="44" t="s">
        <v>45</v>
      </c>
      <c r="C68" s="209"/>
      <c r="D68" s="229" t="s">
        <v>160</v>
      </c>
      <c r="E68" s="19">
        <v>50</v>
      </c>
      <c r="F68" s="13">
        <v>24.264399999999998</v>
      </c>
      <c r="G68" s="13">
        <v>5.891</v>
      </c>
      <c r="H68" s="13">
        <v>2.5000000000000001E-2</v>
      </c>
      <c r="I68" s="13">
        <v>0.18149999999999999</v>
      </c>
    </row>
    <row r="69" spans="1:13" ht="19" customHeight="1">
      <c r="A69" s="193"/>
      <c r="B69" s="17" t="s">
        <v>46</v>
      </c>
      <c r="C69" s="209"/>
      <c r="D69" s="227" t="s">
        <v>181</v>
      </c>
      <c r="E69" s="19">
        <v>25</v>
      </c>
      <c r="F69" s="13">
        <v>18.686499999999999</v>
      </c>
      <c r="G69" s="13">
        <v>3.0307499999999998</v>
      </c>
      <c r="H69" s="13">
        <v>0.375</v>
      </c>
      <c r="I69" s="13">
        <v>0.8</v>
      </c>
    </row>
    <row r="70" spans="1:13" ht="19" customHeight="1">
      <c r="A70" s="193"/>
      <c r="B70" s="17" t="s">
        <v>47</v>
      </c>
      <c r="C70" s="209"/>
      <c r="D70" s="229" t="s">
        <v>159</v>
      </c>
      <c r="E70" s="19">
        <v>50</v>
      </c>
      <c r="F70" s="13">
        <v>0.2</v>
      </c>
      <c r="G70" s="13">
        <v>0</v>
      </c>
      <c r="H70" s="13">
        <v>0</v>
      </c>
      <c r="I70" s="13">
        <v>0.05</v>
      </c>
    </row>
    <row r="71" spans="1:13" ht="19" customHeight="1">
      <c r="A71" s="100"/>
      <c r="B71" s="99" t="s">
        <v>48</v>
      </c>
      <c r="C71" s="209"/>
      <c r="D71" s="229"/>
      <c r="E71" s="19">
        <v>50</v>
      </c>
      <c r="F71" s="13">
        <v>123.1</v>
      </c>
      <c r="G71" s="13">
        <v>26.15</v>
      </c>
      <c r="H71" s="13">
        <v>1</v>
      </c>
      <c r="I71" s="13">
        <v>3.5750000000000002</v>
      </c>
    </row>
    <row r="72" spans="1:13" ht="19" customHeight="1">
      <c r="A72" s="100"/>
      <c r="B72" s="99" t="s">
        <v>65</v>
      </c>
      <c r="C72" s="209"/>
      <c r="D72" s="229"/>
      <c r="E72" s="19">
        <v>50</v>
      </c>
      <c r="F72" s="13">
        <v>24.038</v>
      </c>
      <c r="G72" s="13">
        <v>6.74</v>
      </c>
      <c r="H72" s="13">
        <v>0</v>
      </c>
      <c r="I72" s="13">
        <v>0</v>
      </c>
    </row>
    <row r="73" spans="1:13" ht="19" customHeight="1">
      <c r="A73" s="96"/>
      <c r="B73" s="210" t="s">
        <v>11</v>
      </c>
      <c r="C73" s="209"/>
      <c r="D73" s="229"/>
      <c r="E73" s="57"/>
      <c r="F73" s="93">
        <f>SUM(F57:F72)</f>
        <v>752.58875000000023</v>
      </c>
      <c r="G73" s="93">
        <f t="shared" ref="G73:I73" si="1">SUM(G57:G72)</f>
        <v>95.353599999999986</v>
      </c>
      <c r="H73" s="93">
        <f t="shared" si="1"/>
        <v>27.164999999999996</v>
      </c>
      <c r="I73" s="93">
        <f t="shared" si="1"/>
        <v>38.445799999999991</v>
      </c>
    </row>
    <row r="74" spans="1:13" ht="50.15" customHeight="1">
      <c r="A74" s="185" t="s">
        <v>15</v>
      </c>
      <c r="B74" s="185" t="s">
        <v>2</v>
      </c>
      <c r="C74" s="175" t="s">
        <v>242</v>
      </c>
      <c r="D74" s="185" t="s">
        <v>4</v>
      </c>
      <c r="E74" s="187" t="s">
        <v>5</v>
      </c>
      <c r="F74" s="187" t="s">
        <v>6</v>
      </c>
      <c r="G74" s="187" t="s">
        <v>7</v>
      </c>
      <c r="H74" s="187" t="s">
        <v>8</v>
      </c>
      <c r="I74" s="187" t="s">
        <v>9</v>
      </c>
    </row>
    <row r="75" spans="1:13" ht="75" customHeight="1">
      <c r="A75" s="205"/>
      <c r="B75" s="130" t="s">
        <v>97</v>
      </c>
      <c r="C75" s="87" t="e" vm="25">
        <v>#VALUE!</v>
      </c>
      <c r="D75" s="219" t="s">
        <v>264</v>
      </c>
      <c r="E75" s="13">
        <v>100</v>
      </c>
      <c r="F75" s="13">
        <v>121</v>
      </c>
      <c r="G75" s="13">
        <v>10.7</v>
      </c>
      <c r="H75" s="13">
        <v>4.66</v>
      </c>
      <c r="I75" s="13">
        <v>7.88</v>
      </c>
    </row>
    <row r="76" spans="1:13" ht="75" customHeight="1">
      <c r="A76" s="98" t="s">
        <v>10</v>
      </c>
      <c r="B76" s="131" t="s">
        <v>98</v>
      </c>
      <c r="C76" s="89" t="e" vm="24">
        <v>#VALUE!</v>
      </c>
      <c r="D76" s="232" t="s">
        <v>265</v>
      </c>
      <c r="E76" s="15">
        <v>100</v>
      </c>
      <c r="F76" s="13">
        <v>104</v>
      </c>
      <c r="G76" s="13">
        <v>11.3</v>
      </c>
      <c r="H76" s="13">
        <v>4.26</v>
      </c>
      <c r="I76" s="13">
        <v>3.47</v>
      </c>
    </row>
    <row r="77" spans="1:13" ht="17.5">
      <c r="A77" s="211"/>
      <c r="B77" s="10" t="s">
        <v>99</v>
      </c>
      <c r="C77" s="212"/>
      <c r="D77" s="232"/>
      <c r="E77" s="19">
        <v>50</v>
      </c>
      <c r="F77" s="13">
        <v>48.339599999999997</v>
      </c>
      <c r="G77" s="13">
        <v>3.431</v>
      </c>
      <c r="H77" s="13">
        <v>3.85</v>
      </c>
      <c r="I77" s="13">
        <v>0.45</v>
      </c>
    </row>
    <row r="78" spans="1:13" ht="19" customHeight="1">
      <c r="A78" s="205"/>
      <c r="B78" s="17" t="s">
        <v>100</v>
      </c>
      <c r="C78" s="174"/>
      <c r="D78" s="219" t="s">
        <v>266</v>
      </c>
      <c r="E78" s="19">
        <v>50</v>
      </c>
      <c r="F78" s="13">
        <v>41.657499999999999</v>
      </c>
      <c r="G78" s="13">
        <v>2.9704999999999999</v>
      </c>
      <c r="H78" s="13">
        <v>2.4009999999999998</v>
      </c>
      <c r="I78" s="13">
        <v>2.0710000000000002</v>
      </c>
    </row>
    <row r="79" spans="1:13" ht="18">
      <c r="A79" s="213"/>
      <c r="B79" s="21" t="s">
        <v>70</v>
      </c>
      <c r="C79" s="68"/>
      <c r="D79" s="229" t="s">
        <v>188</v>
      </c>
      <c r="E79" s="19">
        <v>5</v>
      </c>
      <c r="F79" s="13">
        <v>32.189399999999999</v>
      </c>
      <c r="G79" s="13">
        <v>9.7050000000000011E-2</v>
      </c>
      <c r="H79" s="13">
        <v>3.5305500000000003</v>
      </c>
      <c r="I79" s="13">
        <v>1.3550000000000001E-2</v>
      </c>
      <c r="J79" s="24"/>
      <c r="K79" s="24"/>
      <c r="L79" s="24"/>
      <c r="M79" s="24"/>
    </row>
    <row r="80" spans="1:13" ht="19" customHeight="1">
      <c r="A80" s="213"/>
      <c r="B80" s="21" t="s">
        <v>101</v>
      </c>
      <c r="C80" s="174"/>
      <c r="D80" s="218" t="s">
        <v>267</v>
      </c>
      <c r="E80" s="19">
        <v>50</v>
      </c>
      <c r="F80" s="13">
        <v>44.905500000000004</v>
      </c>
      <c r="G80" s="13">
        <v>3.121</v>
      </c>
      <c r="H80" s="13">
        <v>3.5030000000000001</v>
      </c>
      <c r="I80" s="13">
        <v>0.83650000000000002</v>
      </c>
      <c r="J80" s="24"/>
      <c r="K80" s="24"/>
      <c r="L80" s="24"/>
      <c r="M80" s="24"/>
    </row>
    <row r="81" spans="1:13" ht="19" customHeight="1">
      <c r="A81" s="213"/>
      <c r="B81" s="17" t="s">
        <v>102</v>
      </c>
      <c r="C81" s="174"/>
      <c r="D81" s="218"/>
      <c r="E81" s="19">
        <v>30</v>
      </c>
      <c r="F81" s="13">
        <v>9.2100000000000009</v>
      </c>
      <c r="G81" s="13">
        <v>2.2400000000000002</v>
      </c>
      <c r="H81" s="13">
        <v>5.000000000000001E-2</v>
      </c>
      <c r="I81" s="13">
        <v>0.30000000000000004</v>
      </c>
      <c r="J81" s="24"/>
      <c r="K81" s="24"/>
      <c r="L81" s="24"/>
      <c r="M81" s="24"/>
    </row>
    <row r="82" spans="1:13" ht="19" customHeight="1">
      <c r="A82" s="213"/>
      <c r="B82" s="23" t="s">
        <v>44</v>
      </c>
      <c r="C82" s="22"/>
      <c r="D82" s="224" t="s">
        <v>190</v>
      </c>
      <c r="E82" s="168">
        <v>15</v>
      </c>
      <c r="F82" s="13">
        <v>91.315049999999999</v>
      </c>
      <c r="G82" s="13">
        <v>1.92</v>
      </c>
      <c r="H82" s="13">
        <v>7.7350499999999993</v>
      </c>
      <c r="I82" s="13">
        <v>4.2349499999999995</v>
      </c>
    </row>
    <row r="83" spans="1:13" ht="19" customHeight="1">
      <c r="A83" s="217" t="s">
        <v>20</v>
      </c>
      <c r="B83" s="70" t="s">
        <v>180</v>
      </c>
      <c r="C83" s="174"/>
      <c r="D83" s="234"/>
      <c r="E83" s="19">
        <v>50</v>
      </c>
      <c r="F83" s="13">
        <v>28.195</v>
      </c>
      <c r="G83" s="13">
        <v>2.4375</v>
      </c>
      <c r="H83" s="13">
        <v>1.2849999999999999</v>
      </c>
      <c r="I83" s="13">
        <v>1.72</v>
      </c>
    </row>
    <row r="84" spans="1:13" ht="19" customHeight="1">
      <c r="A84" s="213"/>
      <c r="B84" s="70" t="s">
        <v>45</v>
      </c>
      <c r="C84" s="174"/>
      <c r="D84" s="229" t="s">
        <v>160</v>
      </c>
      <c r="E84" s="19">
        <v>50</v>
      </c>
      <c r="F84" s="13">
        <v>24.264399999999998</v>
      </c>
      <c r="G84" s="13">
        <v>5.891</v>
      </c>
      <c r="H84" s="13">
        <v>2.5000000000000001E-2</v>
      </c>
      <c r="I84" s="13">
        <v>0.18149999999999999</v>
      </c>
    </row>
    <row r="85" spans="1:13" ht="19" customHeight="1">
      <c r="A85" s="165"/>
      <c r="B85" s="70" t="s">
        <v>46</v>
      </c>
      <c r="C85" s="174"/>
      <c r="D85" s="227" t="s">
        <v>181</v>
      </c>
      <c r="E85" s="19">
        <v>50</v>
      </c>
      <c r="F85" s="13">
        <v>37.372999999999998</v>
      </c>
      <c r="G85" s="13">
        <v>6.0614999999999997</v>
      </c>
      <c r="H85" s="13">
        <v>0.75</v>
      </c>
      <c r="I85" s="13">
        <v>1.6</v>
      </c>
    </row>
    <row r="86" spans="1:13" ht="19" customHeight="1">
      <c r="A86" s="96"/>
      <c r="B86" s="44" t="s">
        <v>47</v>
      </c>
      <c r="C86" s="174"/>
      <c r="D86" s="229" t="s">
        <v>159</v>
      </c>
      <c r="E86" s="19">
        <v>50</v>
      </c>
      <c r="F86" s="13">
        <v>0.2</v>
      </c>
      <c r="G86" s="13">
        <v>0</v>
      </c>
      <c r="H86" s="13">
        <v>0</v>
      </c>
      <c r="I86" s="13">
        <v>0.05</v>
      </c>
    </row>
    <row r="87" spans="1:13" ht="19" customHeight="1">
      <c r="A87" s="193"/>
      <c r="B87" s="17" t="s">
        <v>48</v>
      </c>
      <c r="C87" s="174"/>
      <c r="D87" s="58"/>
      <c r="E87" s="19">
        <v>50</v>
      </c>
      <c r="F87" s="13">
        <v>123.1</v>
      </c>
      <c r="G87" s="13">
        <v>26.15</v>
      </c>
      <c r="H87" s="13">
        <v>1</v>
      </c>
      <c r="I87" s="13">
        <v>3.5750000000000002</v>
      </c>
    </row>
    <row r="88" spans="1:13" ht="19" customHeight="1">
      <c r="A88" s="193"/>
      <c r="B88" s="17" t="s">
        <v>250</v>
      </c>
      <c r="C88" s="174"/>
      <c r="D88" s="58"/>
      <c r="E88" s="19">
        <v>50</v>
      </c>
      <c r="F88" s="13">
        <v>22.841999999999999</v>
      </c>
      <c r="G88" s="13">
        <v>5.88</v>
      </c>
      <c r="H88" s="13">
        <v>0.15</v>
      </c>
      <c r="I88" s="13">
        <v>0.25</v>
      </c>
    </row>
    <row r="89" spans="1:13" ht="19" customHeight="1">
      <c r="A89" s="97"/>
      <c r="B89" s="210" t="s">
        <v>11</v>
      </c>
      <c r="C89" s="214"/>
      <c r="D89" s="58"/>
      <c r="E89" s="61"/>
      <c r="F89" s="73">
        <f>SUM(F75:F88)</f>
        <v>728.59145000000012</v>
      </c>
      <c r="G89" s="73">
        <f>SUM(G75:G88)</f>
        <v>82.199549999999988</v>
      </c>
      <c r="H89" s="73">
        <f>SUM(H75:H88)</f>
        <v>33.199599999999997</v>
      </c>
      <c r="I89" s="73">
        <f>SUM(I75:I88)</f>
        <v>26.6325</v>
      </c>
    </row>
    <row r="90" spans="1:13" ht="19" customHeight="1">
      <c r="A90" s="313" t="s">
        <v>16</v>
      </c>
      <c r="B90" s="305"/>
      <c r="C90" s="305"/>
      <c r="D90" s="305"/>
      <c r="E90" s="305"/>
      <c r="F90" s="74">
        <f>AVERAGE(F24,F42,F55,F73,F89)</f>
        <v>712.31451000000015</v>
      </c>
      <c r="G90" s="74">
        <f>AVERAGE(G24,G42,G55,G73,G89)</f>
        <v>96.167000000000002</v>
      </c>
      <c r="H90" s="74">
        <f>AVERAGE(H24,H42,H55,H73,H89)</f>
        <v>26.546009999999995</v>
      </c>
      <c r="I90" s="74">
        <f>AVERAGE(I24,I42,I55,I73,I89)</f>
        <v>26.95861</v>
      </c>
    </row>
    <row r="91" spans="1:13" ht="19" customHeight="1">
      <c r="A91" s="235"/>
      <c r="B91" s="236"/>
      <c r="C91" s="236"/>
      <c r="D91" s="305" t="s">
        <v>240</v>
      </c>
      <c r="E91" s="306"/>
      <c r="F91" s="237"/>
      <c r="G91" s="238">
        <f>(G90*4)/F90*100</f>
        <v>54.002550081423998</v>
      </c>
      <c r="H91" s="238">
        <f>(H90*9)/F90*100</f>
        <v>33.54053394195212</v>
      </c>
      <c r="I91" s="238">
        <f>(I90*4)/F90*100</f>
        <v>15.138599380770717</v>
      </c>
    </row>
    <row r="92" spans="1:13" ht="19" customHeight="1">
      <c r="A92" s="235"/>
      <c r="B92" s="236"/>
      <c r="C92" s="236"/>
      <c r="D92" s="305" t="s">
        <v>241</v>
      </c>
      <c r="E92" s="306"/>
      <c r="F92" s="238" t="s">
        <v>245</v>
      </c>
      <c r="G92" s="238" t="s">
        <v>246</v>
      </c>
      <c r="H92" s="238" t="s">
        <v>247</v>
      </c>
      <c r="I92" s="238" t="s">
        <v>248</v>
      </c>
    </row>
    <row r="93" spans="1:13" ht="19" customHeight="1">
      <c r="A93" s="295" t="s">
        <v>17</v>
      </c>
      <c r="B93" s="295"/>
      <c r="C93" s="295"/>
      <c r="D93" s="295"/>
      <c r="E93" s="295"/>
      <c r="F93" s="295"/>
      <c r="G93" s="295"/>
      <c r="H93" s="295"/>
      <c r="I93" s="295"/>
    </row>
    <row r="94" spans="1:13" ht="19" customHeight="1">
      <c r="A94" s="296" t="s">
        <v>191</v>
      </c>
      <c r="B94" s="297"/>
      <c r="C94" s="297"/>
      <c r="D94" s="297"/>
      <c r="E94" s="297"/>
      <c r="F94" s="297"/>
      <c r="G94" s="297"/>
      <c r="H94" s="297"/>
      <c r="I94" s="298"/>
    </row>
    <row r="95" spans="1:13" ht="19" customHeight="1">
      <c r="A95" s="299" t="s">
        <v>192</v>
      </c>
      <c r="B95" s="300"/>
      <c r="C95" s="300"/>
      <c r="D95" s="300"/>
      <c r="E95" s="300"/>
      <c r="F95" s="300"/>
      <c r="G95" s="300"/>
      <c r="H95" s="300"/>
      <c r="I95" s="301"/>
    </row>
    <row r="96" spans="1:13" ht="19" customHeight="1">
      <c r="A96" s="302" t="s">
        <v>301</v>
      </c>
      <c r="B96" s="303"/>
      <c r="C96" s="303"/>
      <c r="D96" s="303"/>
      <c r="E96" s="303"/>
      <c r="F96" s="303"/>
      <c r="G96" s="303"/>
      <c r="H96" s="303"/>
      <c r="I96" s="304"/>
    </row>
    <row r="97" spans="1:9" ht="19" customHeight="1">
      <c r="A97" s="302" t="s">
        <v>193</v>
      </c>
      <c r="B97" s="303"/>
      <c r="C97" s="303"/>
      <c r="D97" s="303"/>
      <c r="E97" s="303"/>
      <c r="F97" s="303"/>
      <c r="G97" s="303"/>
      <c r="H97" s="303"/>
      <c r="I97" s="304"/>
    </row>
    <row r="98" spans="1:9" ht="19" customHeight="1">
      <c r="A98" s="302" t="s">
        <v>205</v>
      </c>
      <c r="B98" s="303"/>
      <c r="C98" s="303"/>
      <c r="D98" s="303"/>
      <c r="E98" s="303"/>
      <c r="F98" s="303"/>
      <c r="G98" s="303"/>
      <c r="H98" s="303"/>
      <c r="I98" s="304"/>
    </row>
    <row r="99" spans="1:9" ht="19" customHeight="1">
      <c r="A99" s="307" t="s">
        <v>18</v>
      </c>
      <c r="B99" s="307"/>
      <c r="C99" s="307"/>
      <c r="D99" s="307"/>
      <c r="E99" s="307"/>
      <c r="F99" s="307"/>
      <c r="G99" s="307"/>
      <c r="H99" s="307"/>
      <c r="I99" s="307"/>
    </row>
    <row r="100" spans="1:9" ht="19" customHeight="1">
      <c r="A100" s="75" t="s">
        <v>194</v>
      </c>
      <c r="B100" s="77" t="s">
        <v>195</v>
      </c>
      <c r="C100" s="77"/>
      <c r="D100" s="77"/>
      <c r="E100" s="77"/>
      <c r="F100" s="78"/>
      <c r="G100" s="78"/>
      <c r="H100" s="78"/>
      <c r="I100" s="79"/>
    </row>
    <row r="101" spans="1:9" ht="19" customHeight="1">
      <c r="A101" s="76" t="s">
        <v>196</v>
      </c>
      <c r="B101" s="80" t="s">
        <v>197</v>
      </c>
      <c r="C101" s="80"/>
      <c r="D101" s="80"/>
      <c r="E101" s="80"/>
      <c r="F101" s="81"/>
      <c r="G101" s="81"/>
      <c r="H101" s="81"/>
      <c r="I101" s="82"/>
    </row>
    <row r="102" spans="1:9" ht="19" customHeight="1">
      <c r="A102" s="83" t="s">
        <v>198</v>
      </c>
      <c r="B102" s="84" t="s">
        <v>199</v>
      </c>
      <c r="C102" s="84"/>
      <c r="D102" s="84"/>
      <c r="E102" s="84"/>
      <c r="F102" s="85"/>
      <c r="G102" s="85"/>
      <c r="H102" s="85"/>
      <c r="I102" s="86"/>
    </row>
    <row r="103" spans="1:9" ht="19" customHeight="1">
      <c r="A103" s="293" t="s">
        <v>19</v>
      </c>
      <c r="B103" s="293"/>
      <c r="C103" s="293"/>
      <c r="D103" s="293"/>
      <c r="E103" s="293"/>
      <c r="F103" s="293"/>
      <c r="G103" s="293"/>
      <c r="H103" s="293"/>
      <c r="I103" s="293"/>
    </row>
    <row r="104" spans="1:9" ht="19" customHeight="1">
      <c r="A104" s="294" t="s">
        <v>200</v>
      </c>
      <c r="B104" s="294"/>
      <c r="C104" s="294"/>
      <c r="D104" s="294"/>
      <c r="E104" s="294"/>
      <c r="F104" s="294"/>
      <c r="G104" s="294"/>
      <c r="H104" s="294"/>
      <c r="I104" s="294"/>
    </row>
    <row r="105" spans="1:9" ht="19" customHeight="1">
      <c r="A105" s="294"/>
      <c r="B105" s="294"/>
      <c r="C105" s="294"/>
      <c r="D105" s="294"/>
      <c r="E105" s="294"/>
      <c r="F105" s="294"/>
      <c r="G105" s="294"/>
      <c r="H105" s="294"/>
      <c r="I105" s="294"/>
    </row>
  </sheetData>
  <mergeCells count="16">
    <mergeCell ref="A93:I93"/>
    <mergeCell ref="A1:B5"/>
    <mergeCell ref="C1:C7"/>
    <mergeCell ref="A6:B6"/>
    <mergeCell ref="A90:E90"/>
    <mergeCell ref="D91:E91"/>
    <mergeCell ref="D92:E92"/>
    <mergeCell ref="A104:I104"/>
    <mergeCell ref="A105:I105"/>
    <mergeCell ref="A94:I94"/>
    <mergeCell ref="A95:I95"/>
    <mergeCell ref="A96:I96"/>
    <mergeCell ref="A97:I97"/>
    <mergeCell ref="A98:I98"/>
    <mergeCell ref="A99:I99"/>
    <mergeCell ref="A103:I103"/>
  </mergeCells>
  <pageMargins left="0.7" right="0.7" top="0.75" bottom="0.75" header="0.3" footer="0.3"/>
  <pageSetup paperSize="9" scale="26" fitToWidth="0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02FD25-99B0-43E2-BA16-48B517784FB5}">
  <sheetPr>
    <tabColor theme="9" tint="0.59999389629810485"/>
    <pageSetUpPr fitToPage="1"/>
  </sheetPr>
  <dimension ref="A1:X100"/>
  <sheetViews>
    <sheetView topLeftCell="A69" zoomScale="80" zoomScaleNormal="80" workbookViewId="0">
      <selection activeCell="A18" sqref="A18"/>
    </sheetView>
  </sheetViews>
  <sheetFormatPr defaultColWidth="9.25" defaultRowHeight="15.5"/>
  <cols>
    <col min="1" max="1" width="25.6640625" style="2" customWidth="1"/>
    <col min="2" max="2" width="59.9140625" style="2" customWidth="1"/>
    <col min="3" max="3" width="23.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">
        <v>24</v>
      </c>
      <c r="B7" s="106" t="s">
        <v>28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242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9"/>
      <c r="B9" s="149" t="s">
        <v>103</v>
      </c>
      <c r="C9" s="54" t="e" vm="14">
        <v>#VALUE!</v>
      </c>
      <c r="D9" s="218" t="s">
        <v>295</v>
      </c>
      <c r="E9" s="13">
        <v>60</v>
      </c>
      <c r="F9" s="13">
        <v>79.103399999999993</v>
      </c>
      <c r="G9" s="13">
        <v>1.8066</v>
      </c>
      <c r="H9" s="13">
        <v>5.4210000000000003</v>
      </c>
      <c r="I9" s="13">
        <v>5.8457999999999997</v>
      </c>
    </row>
    <row r="10" spans="1:9" ht="75" customHeight="1">
      <c r="A10" s="98" t="s">
        <v>10</v>
      </c>
      <c r="B10" s="10" t="s">
        <v>104</v>
      </c>
      <c r="C10" s="11" t="e" vm="20">
        <v>#VALUE!</v>
      </c>
      <c r="D10" s="219" t="s">
        <v>207</v>
      </c>
      <c r="E10" s="15">
        <v>60</v>
      </c>
      <c r="F10" s="13">
        <v>67.665000000000006</v>
      </c>
      <c r="G10" s="13">
        <v>4.4561999999999999</v>
      </c>
      <c r="H10" s="13">
        <v>4.6361999999999997</v>
      </c>
      <c r="I10" s="13">
        <v>3.0761999999999996</v>
      </c>
    </row>
    <row r="11" spans="1:9" ht="19" customHeight="1">
      <c r="A11" s="16"/>
      <c r="B11" s="10" t="s">
        <v>131</v>
      </c>
      <c r="C11" s="18"/>
      <c r="D11" s="241" t="s">
        <v>221</v>
      </c>
      <c r="E11" s="19">
        <v>60</v>
      </c>
      <c r="F11" s="13">
        <v>90.8</v>
      </c>
      <c r="G11" s="13">
        <v>15.8</v>
      </c>
      <c r="H11" s="13">
        <v>1.55</v>
      </c>
      <c r="I11" s="13">
        <v>2.74</v>
      </c>
    </row>
    <row r="12" spans="1:9" ht="19" customHeight="1">
      <c r="A12" s="20"/>
      <c r="B12" s="17" t="s">
        <v>105</v>
      </c>
      <c r="C12" s="22"/>
      <c r="D12" s="221" t="s">
        <v>156</v>
      </c>
      <c r="E12" s="19">
        <v>60</v>
      </c>
      <c r="F12" s="13">
        <v>94.621200000000002</v>
      </c>
      <c r="G12" s="13">
        <v>16.125599999999999</v>
      </c>
      <c r="H12" s="13">
        <v>2.8451999999999997</v>
      </c>
      <c r="I12" s="13">
        <v>1.3662000000000001</v>
      </c>
    </row>
    <row r="13" spans="1:9" ht="19" customHeight="1">
      <c r="A13" s="20"/>
      <c r="B13" s="21" t="s">
        <v>106</v>
      </c>
      <c r="C13" s="22"/>
      <c r="D13" s="221" t="s">
        <v>169</v>
      </c>
      <c r="E13" s="19">
        <v>50</v>
      </c>
      <c r="F13" s="13">
        <v>22.015499999999999</v>
      </c>
      <c r="G13" s="13">
        <v>1.95</v>
      </c>
      <c r="H13" s="13">
        <v>1.5615000000000001</v>
      </c>
      <c r="I13" s="13">
        <v>0.38750000000000001</v>
      </c>
    </row>
    <row r="14" spans="1:9" ht="17.5">
      <c r="A14" s="20"/>
      <c r="B14" s="21" t="s">
        <v>70</v>
      </c>
      <c r="C14" s="68"/>
      <c r="D14" s="229" t="s">
        <v>188</v>
      </c>
      <c r="E14" s="19">
        <v>5</v>
      </c>
      <c r="F14" s="13">
        <v>32.189399999999999</v>
      </c>
      <c r="G14" s="13">
        <v>9.7050000000000011E-2</v>
      </c>
      <c r="H14" s="13">
        <v>3.5305500000000003</v>
      </c>
      <c r="I14" s="13">
        <v>1.3550000000000001E-2</v>
      </c>
    </row>
    <row r="15" spans="1:9" ht="19" customHeight="1">
      <c r="A15" s="20"/>
      <c r="B15" s="132" t="s">
        <v>107</v>
      </c>
      <c r="C15" s="22"/>
      <c r="D15" s="223" t="s">
        <v>206</v>
      </c>
      <c r="E15" s="19">
        <v>50</v>
      </c>
      <c r="F15" s="13">
        <v>17.803999999999998</v>
      </c>
      <c r="G15" s="13">
        <v>4.0804999999999998</v>
      </c>
      <c r="H15" s="13">
        <v>0.10100000000000001</v>
      </c>
      <c r="I15" s="13">
        <v>0.73399999999999999</v>
      </c>
    </row>
    <row r="16" spans="1:9" ht="19" customHeight="1">
      <c r="A16" s="20"/>
      <c r="B16" s="133" t="s">
        <v>108</v>
      </c>
      <c r="C16" s="22"/>
      <c r="D16" s="223"/>
      <c r="E16" s="19">
        <v>30</v>
      </c>
      <c r="F16" s="13">
        <v>11.542000000000002</v>
      </c>
      <c r="G16" s="13">
        <v>2.33</v>
      </c>
      <c r="H16" s="13">
        <v>0.09</v>
      </c>
      <c r="I16" s="13">
        <v>0.8580000000000001</v>
      </c>
    </row>
    <row r="17" spans="1:24" ht="19" customHeight="1">
      <c r="A17" s="20"/>
      <c r="B17" s="23" t="s">
        <v>44</v>
      </c>
      <c r="C17" s="22"/>
      <c r="D17" s="224" t="s">
        <v>190</v>
      </c>
      <c r="E17" s="168">
        <v>15</v>
      </c>
      <c r="F17" s="13">
        <v>91.315049999999999</v>
      </c>
      <c r="G17" s="13">
        <v>1.92</v>
      </c>
      <c r="H17" s="13">
        <v>7.7350499999999993</v>
      </c>
      <c r="I17" s="13">
        <v>4.2349499999999995</v>
      </c>
    </row>
    <row r="18" spans="1:24" ht="19" customHeight="1">
      <c r="A18" s="215" t="s">
        <v>20</v>
      </c>
      <c r="B18" s="64" t="s">
        <v>180</v>
      </c>
      <c r="C18" s="65"/>
      <c r="D18" s="231"/>
      <c r="E18" s="19">
        <v>50</v>
      </c>
      <c r="F18" s="13">
        <v>28.195</v>
      </c>
      <c r="G18" s="13">
        <v>2.4375</v>
      </c>
      <c r="H18" s="13">
        <v>1.2849999999999999</v>
      </c>
      <c r="I18" s="13">
        <v>1.72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20"/>
      <c r="B19" s="23" t="s">
        <v>45</v>
      </c>
      <c r="C19" s="22"/>
      <c r="D19" s="229" t="s">
        <v>160</v>
      </c>
      <c r="E19" s="19">
        <v>50</v>
      </c>
      <c r="F19" s="13">
        <v>24.264399999999998</v>
      </c>
      <c r="G19" s="13">
        <v>5.891</v>
      </c>
      <c r="H19" s="13">
        <v>2.5000000000000001E-2</v>
      </c>
      <c r="I19" s="13">
        <v>0.18149999999999999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20"/>
      <c r="B20" s="44" t="s">
        <v>46</v>
      </c>
      <c r="C20" s="22"/>
      <c r="D20" s="227" t="s">
        <v>181</v>
      </c>
      <c r="E20" s="19">
        <v>25</v>
      </c>
      <c r="F20" s="13">
        <v>18.686499999999999</v>
      </c>
      <c r="G20" s="13">
        <v>3.0307499999999998</v>
      </c>
      <c r="H20" s="13">
        <v>0.375</v>
      </c>
      <c r="I20" s="13">
        <v>0.8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45"/>
      <c r="B21" s="17" t="s">
        <v>47</v>
      </c>
      <c r="C21" s="22"/>
      <c r="D21" s="229" t="s">
        <v>159</v>
      </c>
      <c r="E21" s="19">
        <v>50</v>
      </c>
      <c r="F21" s="13">
        <v>0.2</v>
      </c>
      <c r="G21" s="13">
        <v>0</v>
      </c>
      <c r="H21" s="13">
        <v>0</v>
      </c>
      <c r="I21" s="13"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45"/>
      <c r="B22" s="17" t="s">
        <v>48</v>
      </c>
      <c r="C22" s="22"/>
      <c r="D22" s="30"/>
      <c r="E22" s="19">
        <v>50</v>
      </c>
      <c r="F22" s="13">
        <v>123.1</v>
      </c>
      <c r="G22" s="13">
        <v>26.15</v>
      </c>
      <c r="H22" s="13">
        <v>1</v>
      </c>
      <c r="I22" s="13">
        <v>3.5750000000000002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100"/>
      <c r="B23" s="99" t="s">
        <v>64</v>
      </c>
      <c r="C23" s="22"/>
      <c r="D23" s="30"/>
      <c r="E23" s="19">
        <v>50</v>
      </c>
      <c r="F23" s="13">
        <v>19.988</v>
      </c>
      <c r="G23" s="13">
        <v>5.97</v>
      </c>
      <c r="H23" s="13">
        <v>0</v>
      </c>
      <c r="I23" s="13">
        <v>0.15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27"/>
      <c r="B24" s="28" t="s">
        <v>11</v>
      </c>
      <c r="C24" s="29"/>
      <c r="D24" s="30"/>
      <c r="E24" s="31"/>
      <c r="F24" s="32">
        <f>SUM(F9:F23)</f>
        <v>721.48945000000003</v>
      </c>
      <c r="G24" s="32">
        <f>SUM(G9:G23)</f>
        <v>92.045199999999994</v>
      </c>
      <c r="H24" s="32">
        <f>SUM(H9:H23)</f>
        <v>30.1555</v>
      </c>
      <c r="I24" s="32">
        <f>SUM(I9:I23)</f>
        <v>25.732699999999998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5" t="s">
        <v>2</v>
      </c>
      <c r="C25" s="34" t="s">
        <v>242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35"/>
      <c r="B26" s="137" t="s">
        <v>179</v>
      </c>
      <c r="C26" s="87" t="e" vm="23">
        <v>#VALUE!</v>
      </c>
      <c r="D26" s="225" t="s">
        <v>208</v>
      </c>
      <c r="E26" s="13">
        <v>125</v>
      </c>
      <c r="F26" s="13">
        <v>134.565</v>
      </c>
      <c r="G26" s="13">
        <v>12.231249999999999</v>
      </c>
      <c r="H26" s="13">
        <v>8.8687500000000004</v>
      </c>
      <c r="I26" s="13">
        <v>3.7025000000000001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34" t="s">
        <v>109</v>
      </c>
      <c r="C27" s="87" t="e" vm="15">
        <v>#VALUE!</v>
      </c>
      <c r="D27" s="225" t="s">
        <v>296</v>
      </c>
      <c r="E27" s="15">
        <v>125</v>
      </c>
      <c r="F27" s="13">
        <v>117.035</v>
      </c>
      <c r="G27" s="13">
        <v>12.88125</v>
      </c>
      <c r="H27" s="13">
        <v>6.9874999999999998</v>
      </c>
      <c r="I27" s="13">
        <v>2.8337499999999998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75" customHeight="1">
      <c r="A28" s="37"/>
      <c r="B28" s="10" t="s">
        <v>110</v>
      </c>
      <c r="C28" s="257" t="e" vm="22">
        <v>#VALUE!</v>
      </c>
      <c r="D28" s="226" t="s">
        <v>281</v>
      </c>
      <c r="E28" s="19">
        <v>100</v>
      </c>
      <c r="F28" s="13">
        <v>76.099999999999994</v>
      </c>
      <c r="G28" s="13">
        <v>11.4</v>
      </c>
      <c r="H28" s="13">
        <v>1.99</v>
      </c>
      <c r="I28" s="13">
        <v>3</v>
      </c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75" customHeight="1">
      <c r="A29" s="37"/>
      <c r="B29" s="135" t="s">
        <v>111</v>
      </c>
      <c r="C29" s="257" t="e" vm="24">
        <v>#VALUE!</v>
      </c>
      <c r="D29" s="227" t="s">
        <v>282</v>
      </c>
      <c r="E29" s="19">
        <v>100</v>
      </c>
      <c r="F29" s="13">
        <v>85.1</v>
      </c>
      <c r="G29" s="13">
        <v>18.2</v>
      </c>
      <c r="H29" s="13">
        <v>0.27900000000000003</v>
      </c>
      <c r="I29" s="13">
        <v>1.6</v>
      </c>
      <c r="J29" s="24"/>
    </row>
    <row r="30" spans="1:24" s="40" customFormat="1" ht="19" customHeight="1">
      <c r="A30" s="239" t="s">
        <v>20</v>
      </c>
      <c r="B30" s="64" t="s">
        <v>180</v>
      </c>
      <c r="C30" s="65"/>
      <c r="D30" s="231"/>
      <c r="E30" s="19">
        <v>50</v>
      </c>
      <c r="F30" s="13">
        <v>28.195</v>
      </c>
      <c r="G30" s="13">
        <v>2.4375</v>
      </c>
      <c r="H30" s="13">
        <v>1.2849999999999999</v>
      </c>
      <c r="I30" s="13">
        <v>1.72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35"/>
      <c r="B31" s="21" t="s">
        <v>45</v>
      </c>
      <c r="C31" s="39"/>
      <c r="D31" s="229" t="s">
        <v>160</v>
      </c>
      <c r="E31" s="19">
        <v>50</v>
      </c>
      <c r="F31" s="13">
        <v>24.264399999999998</v>
      </c>
      <c r="G31" s="13">
        <v>5.891</v>
      </c>
      <c r="H31" s="13">
        <v>2.5000000000000001E-2</v>
      </c>
      <c r="I31" s="13">
        <v>0.18149999999999999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35"/>
      <c r="B32" s="17" t="s">
        <v>46</v>
      </c>
      <c r="C32" s="39"/>
      <c r="D32" s="227" t="s">
        <v>187</v>
      </c>
      <c r="E32" s="19">
        <v>50</v>
      </c>
      <c r="F32" s="13">
        <v>37.372999999999998</v>
      </c>
      <c r="G32" s="13">
        <v>6.0614999999999997</v>
      </c>
      <c r="H32" s="13">
        <v>0.75</v>
      </c>
      <c r="I32" s="13">
        <v>1.6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35"/>
      <c r="B33" s="23" t="s">
        <v>47</v>
      </c>
      <c r="C33" s="39"/>
      <c r="D33" s="229" t="s">
        <v>159</v>
      </c>
      <c r="E33" s="19">
        <v>50</v>
      </c>
      <c r="F33" s="13">
        <v>0.2</v>
      </c>
      <c r="G33" s="13">
        <v>0</v>
      </c>
      <c r="H33" s="13">
        <v>0</v>
      </c>
      <c r="I33" s="13">
        <v>0.05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37"/>
      <c r="B34" s="44" t="s">
        <v>48</v>
      </c>
      <c r="C34" s="39"/>
      <c r="D34" s="228"/>
      <c r="E34" s="19">
        <v>50</v>
      </c>
      <c r="F34" s="13">
        <v>123.1</v>
      </c>
      <c r="G34" s="13">
        <v>26.15</v>
      </c>
      <c r="H34" s="13">
        <v>1</v>
      </c>
      <c r="I34" s="13">
        <v>3.5750000000000002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37"/>
      <c r="B35" s="44" t="s">
        <v>128</v>
      </c>
      <c r="C35" s="39"/>
      <c r="D35" s="228"/>
      <c r="E35" s="19">
        <v>50</v>
      </c>
      <c r="F35" s="13">
        <v>24.038</v>
      </c>
      <c r="G35" s="13">
        <v>6.74</v>
      </c>
      <c r="H35" s="13">
        <v>0</v>
      </c>
      <c r="I35" s="13">
        <v>0</v>
      </c>
      <c r="K35" s="26"/>
      <c r="L35" s="26"/>
      <c r="M35" s="26"/>
      <c r="N35" s="26"/>
      <c r="O35" s="26"/>
      <c r="P35" s="26"/>
      <c r="Q35" s="26"/>
    </row>
    <row r="36" spans="1:23" s="8" customFormat="1" ht="19" customHeight="1">
      <c r="A36" s="48"/>
      <c r="B36" s="49" t="s">
        <v>11</v>
      </c>
      <c r="C36" s="50"/>
      <c r="D36" s="229"/>
      <c r="E36" s="51"/>
      <c r="F36" s="52">
        <f>SUM(F26:F35)</f>
        <v>649.97039999999993</v>
      </c>
      <c r="G36" s="52">
        <f>SUM(G26:G35)</f>
        <v>101.99249999999999</v>
      </c>
      <c r="H36" s="52">
        <f>SUM(H26:H35)</f>
        <v>21.185249999999996</v>
      </c>
      <c r="I36" s="52">
        <f>SUM(I26:I35)</f>
        <v>18.26275</v>
      </c>
      <c r="P36" s="33"/>
      <c r="Q36" s="33"/>
      <c r="R36" s="33"/>
      <c r="S36" s="33"/>
      <c r="T36" s="33"/>
      <c r="U36" s="33"/>
      <c r="V36" s="33"/>
      <c r="W36" s="33"/>
    </row>
    <row r="37" spans="1:23" ht="50.15" customHeight="1">
      <c r="A37" s="5" t="s">
        <v>13</v>
      </c>
      <c r="B37" s="5" t="s">
        <v>2</v>
      </c>
      <c r="C37" s="34" t="s">
        <v>242</v>
      </c>
      <c r="D37" s="5" t="s">
        <v>4</v>
      </c>
      <c r="E37" s="7" t="s">
        <v>5</v>
      </c>
      <c r="F37" s="7" t="s">
        <v>6</v>
      </c>
      <c r="G37" s="7" t="s">
        <v>7</v>
      </c>
      <c r="H37" s="7" t="s">
        <v>8</v>
      </c>
      <c r="I37" s="7" t="s">
        <v>9</v>
      </c>
      <c r="P37" s="26"/>
      <c r="Q37" s="26"/>
      <c r="R37" s="26"/>
      <c r="S37" s="26"/>
      <c r="T37" s="26"/>
      <c r="U37" s="26"/>
      <c r="V37" s="26"/>
      <c r="W37" s="26"/>
    </row>
    <row r="38" spans="1:23" s="8" customFormat="1" ht="75" customHeight="1">
      <c r="A38" s="53"/>
      <c r="B38" s="138" t="s">
        <v>112</v>
      </c>
      <c r="C38" s="54" t="e" vm="14">
        <v>#VALUE!</v>
      </c>
      <c r="D38" s="219" t="s">
        <v>211</v>
      </c>
      <c r="E38" s="13">
        <v>50</v>
      </c>
      <c r="F38" s="13">
        <v>73.876999999999995</v>
      </c>
      <c r="G38" s="13">
        <v>5.5244999999999997</v>
      </c>
      <c r="H38" s="13">
        <v>3.6495000000000002</v>
      </c>
      <c r="I38" s="13">
        <v>5.1230000000000002</v>
      </c>
      <c r="K38" s="33"/>
      <c r="L38" s="33"/>
      <c r="M38" s="33"/>
      <c r="N38" s="33"/>
      <c r="O38" s="33"/>
      <c r="P38" s="33"/>
      <c r="Q38" s="55"/>
      <c r="R38" s="55"/>
      <c r="S38" s="55"/>
      <c r="T38" s="55"/>
      <c r="U38" s="33"/>
      <c r="V38" s="33"/>
      <c r="W38" s="33"/>
    </row>
    <row r="39" spans="1:23" s="8" customFormat="1" ht="75" customHeight="1">
      <c r="A39" s="98" t="s">
        <v>10</v>
      </c>
      <c r="B39" s="140" t="s">
        <v>113</v>
      </c>
      <c r="C39" s="87" t="e" vm="26">
        <v>#VALUE!</v>
      </c>
      <c r="D39" s="219" t="s">
        <v>212</v>
      </c>
      <c r="E39" s="15">
        <v>80</v>
      </c>
      <c r="F39" s="13">
        <v>80.264800000000008</v>
      </c>
      <c r="G39" s="13">
        <v>13.356000000000002</v>
      </c>
      <c r="H39" s="13">
        <v>2.2920000000000003</v>
      </c>
      <c r="I39" s="13">
        <v>2.968</v>
      </c>
      <c r="K39" s="33"/>
      <c r="L39" s="33"/>
      <c r="M39" s="33"/>
      <c r="N39" s="33"/>
      <c r="O39" s="33"/>
      <c r="P39" s="33"/>
      <c r="Q39" s="55"/>
      <c r="R39" s="55"/>
      <c r="S39" s="55"/>
      <c r="T39" s="55"/>
      <c r="U39" s="33"/>
      <c r="V39" s="33"/>
      <c r="W39" s="33"/>
    </row>
    <row r="40" spans="1:23" s="8" customFormat="1" ht="19" customHeight="1">
      <c r="A40" s="53"/>
      <c r="B40" s="10" t="s">
        <v>55</v>
      </c>
      <c r="C40" s="56"/>
      <c r="D40" s="230" t="s">
        <v>213</v>
      </c>
      <c r="E40" s="19">
        <v>60</v>
      </c>
      <c r="F40" s="13">
        <v>45.920400000000001</v>
      </c>
      <c r="G40" s="13">
        <v>9.5076000000000001</v>
      </c>
      <c r="H40" s="13">
        <v>0.36599999999999999</v>
      </c>
      <c r="I40" s="13">
        <v>1.4177999999999999</v>
      </c>
      <c r="K40" s="33"/>
      <c r="L40" s="33"/>
      <c r="M40" s="33"/>
      <c r="N40" s="33"/>
      <c r="O40" s="33"/>
      <c r="P40" s="33"/>
      <c r="Q40" s="55"/>
      <c r="R40" s="55"/>
      <c r="S40" s="55"/>
      <c r="T40" s="55"/>
      <c r="U40" s="33"/>
      <c r="V40" s="33"/>
      <c r="W40" s="33"/>
    </row>
    <row r="41" spans="1:23" s="8" customFormat="1" ht="19" customHeight="1">
      <c r="A41" s="53"/>
      <c r="B41" s="17" t="s">
        <v>75</v>
      </c>
      <c r="C41" s="59"/>
      <c r="D41" s="230" t="s">
        <v>170</v>
      </c>
      <c r="E41" s="19">
        <v>60</v>
      </c>
      <c r="F41" s="13">
        <v>48.359999999999992</v>
      </c>
      <c r="G41" s="13">
        <v>10.185</v>
      </c>
      <c r="H41" s="13">
        <v>0.3</v>
      </c>
      <c r="I41" s="13">
        <v>1.7849999999999999</v>
      </c>
      <c r="K41" s="33"/>
      <c r="L41" s="33"/>
      <c r="M41" s="33"/>
      <c r="N41" s="33"/>
      <c r="O41" s="33"/>
      <c r="P41" s="33"/>
      <c r="Q41" s="55"/>
      <c r="R41" s="55"/>
      <c r="S41" s="55"/>
      <c r="T41" s="55"/>
      <c r="U41" s="33"/>
      <c r="V41" s="33"/>
      <c r="W41" s="33"/>
    </row>
    <row r="42" spans="1:23" s="8" customFormat="1" ht="17.5">
      <c r="A42" s="53"/>
      <c r="B42" s="139" t="s">
        <v>114</v>
      </c>
      <c r="C42" s="91"/>
      <c r="D42" s="227" t="s">
        <v>209</v>
      </c>
      <c r="E42" s="19">
        <v>50</v>
      </c>
      <c r="F42" s="13">
        <v>22.627500000000001</v>
      </c>
      <c r="G42" s="13">
        <v>5.46</v>
      </c>
      <c r="H42" s="13">
        <v>5.2499999999999998E-2</v>
      </c>
      <c r="I42" s="13">
        <v>0.73499999999999999</v>
      </c>
      <c r="K42" s="33"/>
      <c r="L42" s="33"/>
      <c r="M42" s="33"/>
      <c r="N42" s="33"/>
      <c r="O42" s="33"/>
      <c r="P42" s="33"/>
      <c r="Q42" s="55"/>
      <c r="R42" s="55"/>
      <c r="S42" s="55"/>
      <c r="T42" s="55"/>
      <c r="U42" s="33"/>
      <c r="V42" s="33"/>
      <c r="W42" s="33"/>
    </row>
    <row r="43" spans="1:23" s="8" customFormat="1" ht="19" customHeight="1">
      <c r="A43" s="58"/>
      <c r="B43" s="21" t="s">
        <v>84</v>
      </c>
      <c r="C43" s="59"/>
      <c r="D43" s="227" t="s">
        <v>214</v>
      </c>
      <c r="E43" s="19">
        <v>50</v>
      </c>
      <c r="F43" s="13">
        <v>59.125999999999998</v>
      </c>
      <c r="G43" s="13">
        <v>4.077</v>
      </c>
      <c r="H43" s="13">
        <v>3.9460000000000002</v>
      </c>
      <c r="I43" s="13">
        <v>1.873</v>
      </c>
      <c r="K43" s="33"/>
      <c r="L43" s="33"/>
      <c r="M43" s="33"/>
      <c r="N43" s="33"/>
      <c r="O43" s="33"/>
      <c r="P43" s="33"/>
      <c r="Q43" s="33"/>
      <c r="R43" s="33"/>
      <c r="S43" s="33"/>
      <c r="T43" s="33"/>
      <c r="U43" s="33"/>
      <c r="V43" s="33"/>
      <c r="W43" s="33"/>
    </row>
    <row r="44" spans="1:23" ht="17.5">
      <c r="A44" s="58"/>
      <c r="B44" s="21" t="s">
        <v>70</v>
      </c>
      <c r="C44" s="68"/>
      <c r="D44" s="229" t="s">
        <v>188</v>
      </c>
      <c r="E44" s="19">
        <v>5</v>
      </c>
      <c r="F44" s="13">
        <v>32.189399999999999</v>
      </c>
      <c r="G44" s="13">
        <v>9.7050000000000011E-2</v>
      </c>
      <c r="H44" s="13">
        <v>3.5305500000000003</v>
      </c>
      <c r="I44" s="13">
        <v>1.3550000000000001E-2</v>
      </c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</row>
    <row r="45" spans="1:23" ht="19" customHeight="1">
      <c r="A45" s="58"/>
      <c r="B45" s="141" t="s">
        <v>115</v>
      </c>
      <c r="C45" s="59"/>
      <c r="D45" s="229" t="s">
        <v>210</v>
      </c>
      <c r="E45" s="19">
        <v>50</v>
      </c>
      <c r="F45" s="13">
        <v>25.484500000000001</v>
      </c>
      <c r="G45" s="13">
        <v>4.7925000000000004</v>
      </c>
      <c r="H45" s="13">
        <v>0.69899999999999995</v>
      </c>
      <c r="I45" s="13">
        <v>0.78500000000000003</v>
      </c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</row>
    <row r="46" spans="1:23" ht="19" customHeight="1">
      <c r="A46" s="58"/>
      <c r="B46" s="17" t="s">
        <v>116</v>
      </c>
      <c r="C46" s="59"/>
      <c r="D46" s="229"/>
      <c r="E46" s="19">
        <v>30</v>
      </c>
      <c r="F46" s="13">
        <v>7.8319999999999999</v>
      </c>
      <c r="G46" s="13">
        <v>1.851</v>
      </c>
      <c r="H46" s="13">
        <v>7.0000000000000007E-2</v>
      </c>
      <c r="I46" s="13">
        <v>0.30000000000000004</v>
      </c>
    </row>
    <row r="47" spans="1:23" ht="19" customHeight="1">
      <c r="A47" s="58"/>
      <c r="B47" s="23" t="s">
        <v>44</v>
      </c>
      <c r="C47" s="22"/>
      <c r="D47" s="224" t="s">
        <v>190</v>
      </c>
      <c r="E47" s="168">
        <v>15</v>
      </c>
      <c r="F47" s="13">
        <v>91.315049999999999</v>
      </c>
      <c r="G47" s="13">
        <v>1.92</v>
      </c>
      <c r="H47" s="13">
        <v>7.7350499999999993</v>
      </c>
      <c r="I47" s="13">
        <v>4.2349499999999995</v>
      </c>
    </row>
    <row r="48" spans="1:23" ht="19" customHeight="1">
      <c r="A48" s="98" t="s">
        <v>20</v>
      </c>
      <c r="B48" s="17" t="s">
        <v>180</v>
      </c>
      <c r="C48" s="59"/>
      <c r="D48" s="229"/>
      <c r="E48" s="19">
        <v>50</v>
      </c>
      <c r="F48" s="13">
        <v>28.195</v>
      </c>
      <c r="G48" s="13">
        <v>2.4375</v>
      </c>
      <c r="H48" s="13">
        <v>1.2849999999999999</v>
      </c>
      <c r="I48" s="13">
        <v>1.72</v>
      </c>
    </row>
    <row r="49" spans="1:16" ht="19" customHeight="1">
      <c r="A49" s="20"/>
      <c r="B49" s="44" t="s">
        <v>45</v>
      </c>
      <c r="C49" s="59"/>
      <c r="D49" s="229" t="s">
        <v>160</v>
      </c>
      <c r="E49" s="19">
        <v>50</v>
      </c>
      <c r="F49" s="13">
        <v>24.264399999999998</v>
      </c>
      <c r="G49" s="13">
        <v>5.891</v>
      </c>
      <c r="H49" s="13">
        <v>2.5000000000000001E-2</v>
      </c>
      <c r="I49" s="13">
        <v>0.18149999999999999</v>
      </c>
    </row>
    <row r="50" spans="1:16" ht="19" customHeight="1">
      <c r="A50" s="45"/>
      <c r="B50" s="17" t="s">
        <v>46</v>
      </c>
      <c r="C50" s="59"/>
      <c r="D50" s="227" t="s">
        <v>181</v>
      </c>
      <c r="E50" s="19">
        <v>25</v>
      </c>
      <c r="F50" s="13">
        <v>18.686499999999999</v>
      </c>
      <c r="G50" s="13">
        <v>3.0307499999999998</v>
      </c>
      <c r="H50" s="13">
        <v>0.375</v>
      </c>
      <c r="I50" s="13">
        <v>0.8</v>
      </c>
    </row>
    <row r="51" spans="1:16" ht="19" customHeight="1">
      <c r="A51" s="45"/>
      <c r="B51" s="17" t="s">
        <v>47</v>
      </c>
      <c r="C51" s="59"/>
      <c r="D51" s="229" t="s">
        <v>159</v>
      </c>
      <c r="E51" s="19">
        <v>50</v>
      </c>
      <c r="F51" s="13">
        <v>0.2</v>
      </c>
      <c r="G51" s="13">
        <v>0</v>
      </c>
      <c r="H51" s="13">
        <v>0</v>
      </c>
      <c r="I51" s="13">
        <v>0.05</v>
      </c>
    </row>
    <row r="52" spans="1:16" ht="19" customHeight="1">
      <c r="A52" s="100"/>
      <c r="B52" s="99" t="s">
        <v>48</v>
      </c>
      <c r="C52" s="59"/>
      <c r="D52" s="229"/>
      <c r="E52" s="19">
        <v>50</v>
      </c>
      <c r="F52" s="13">
        <v>123.1</v>
      </c>
      <c r="G52" s="13">
        <v>26.15</v>
      </c>
      <c r="H52" s="13">
        <v>1</v>
      </c>
      <c r="I52" s="13">
        <v>3.5750000000000002</v>
      </c>
    </row>
    <row r="53" spans="1:16" ht="19" customHeight="1">
      <c r="A53" s="100"/>
      <c r="B53" s="99" t="s">
        <v>117</v>
      </c>
      <c r="C53" s="59"/>
      <c r="D53" s="229"/>
      <c r="E53" s="19">
        <v>50</v>
      </c>
      <c r="F53" s="13">
        <v>21.35</v>
      </c>
      <c r="G53" s="13">
        <v>5.0999999999999996</v>
      </c>
      <c r="H53" s="13">
        <v>0.05</v>
      </c>
      <c r="I53" s="13">
        <v>0.55000000000000004</v>
      </c>
    </row>
    <row r="54" spans="1:16" s="8" customFormat="1" ht="19" customHeight="1">
      <c r="A54" s="48"/>
      <c r="B54" s="28" t="s">
        <v>11</v>
      </c>
      <c r="C54" s="60"/>
      <c r="D54" s="229"/>
      <c r="E54" s="61"/>
      <c r="F54" s="62">
        <f>SUM(F38:F53)</f>
        <v>702.79255000000012</v>
      </c>
      <c r="G54" s="62">
        <f t="shared" ref="G54:I54" si="0">SUM(G38:G53)</f>
        <v>99.379899999999992</v>
      </c>
      <c r="H54" s="62">
        <f t="shared" si="0"/>
        <v>25.375599999999999</v>
      </c>
      <c r="I54" s="62">
        <f t="shared" si="0"/>
        <v>26.111800000000002</v>
      </c>
      <c r="K54" s="46"/>
      <c r="L54" s="47"/>
      <c r="M54" s="47"/>
      <c r="N54" s="47"/>
      <c r="O54" s="47"/>
      <c r="P54" s="47"/>
    </row>
    <row r="55" spans="1:16" ht="50.15" customHeight="1">
      <c r="A55" s="5" t="s">
        <v>14</v>
      </c>
      <c r="B55" s="5" t="s">
        <v>2</v>
      </c>
      <c r="C55" s="34" t="s">
        <v>242</v>
      </c>
      <c r="D55" s="5" t="s">
        <v>4</v>
      </c>
      <c r="E55" s="7" t="s">
        <v>5</v>
      </c>
      <c r="F55" s="7" t="s">
        <v>6</v>
      </c>
      <c r="G55" s="7" t="s">
        <v>7</v>
      </c>
      <c r="H55" s="7" t="s">
        <v>8</v>
      </c>
      <c r="I55" s="7" t="s">
        <v>9</v>
      </c>
    </row>
    <row r="56" spans="1:16" ht="75" customHeight="1">
      <c r="A56" s="35"/>
      <c r="B56" s="142" t="s">
        <v>118</v>
      </c>
      <c r="C56" s="87" t="e" vm="17">
        <v>#VALUE!</v>
      </c>
      <c r="D56" s="218" t="s">
        <v>285</v>
      </c>
      <c r="E56" s="13">
        <v>125</v>
      </c>
      <c r="F56" s="13">
        <v>189.67</v>
      </c>
      <c r="G56" s="13">
        <v>3.5625</v>
      </c>
      <c r="H56" s="13">
        <v>11.793750000000001</v>
      </c>
      <c r="I56" s="13">
        <v>17.549999999999997</v>
      </c>
    </row>
    <row r="57" spans="1:16" ht="75" customHeight="1">
      <c r="A57" s="98" t="s">
        <v>10</v>
      </c>
      <c r="B57" s="136" t="s">
        <v>119</v>
      </c>
      <c r="C57" s="87" t="e" vm="15">
        <v>#VALUE!</v>
      </c>
      <c r="D57" s="218" t="s">
        <v>215</v>
      </c>
      <c r="E57" s="15">
        <v>125</v>
      </c>
      <c r="F57" s="13">
        <v>115.5625</v>
      </c>
      <c r="G57" s="13">
        <v>16.080000000000002</v>
      </c>
      <c r="H57" s="13">
        <v>4.05375</v>
      </c>
      <c r="I57" s="13">
        <v>5.2462499999999999</v>
      </c>
    </row>
    <row r="58" spans="1:16" ht="75" customHeight="1">
      <c r="A58" s="37"/>
      <c r="B58" s="258" t="s">
        <v>120</v>
      </c>
      <c r="C58" s="260" t="e" vm="24">
        <v>#VALUE!</v>
      </c>
      <c r="D58" s="227" t="s">
        <v>216</v>
      </c>
      <c r="E58" s="19">
        <v>100</v>
      </c>
      <c r="F58" s="13">
        <v>137</v>
      </c>
      <c r="G58" s="13">
        <v>28.2</v>
      </c>
      <c r="H58" s="13">
        <v>1.1000000000000001</v>
      </c>
      <c r="I58" s="13">
        <v>2.89</v>
      </c>
    </row>
    <row r="59" spans="1:16" ht="75" customHeight="1">
      <c r="A59" s="37"/>
      <c r="B59" s="259" t="s">
        <v>121</v>
      </c>
      <c r="C59" s="260" t="e" vm="21">
        <v>#VALUE!</v>
      </c>
      <c r="D59" s="231" t="s">
        <v>217</v>
      </c>
      <c r="E59" s="19">
        <v>100</v>
      </c>
      <c r="F59" s="13">
        <v>88.5</v>
      </c>
      <c r="G59" s="13">
        <v>14.9</v>
      </c>
      <c r="H59" s="13">
        <v>1.99</v>
      </c>
      <c r="I59" s="13">
        <v>2.48</v>
      </c>
    </row>
    <row r="60" spans="1:16" ht="17.5">
      <c r="A60" s="103" t="s">
        <v>20</v>
      </c>
      <c r="B60" s="64" t="s">
        <v>180</v>
      </c>
      <c r="C60" s="65"/>
      <c r="D60" s="231"/>
      <c r="E60" s="19">
        <v>50</v>
      </c>
      <c r="F60" s="13">
        <v>28.195</v>
      </c>
      <c r="G60" s="13">
        <v>2.4375</v>
      </c>
      <c r="H60" s="13">
        <v>1.2849999999999999</v>
      </c>
      <c r="I60" s="13">
        <v>1.72</v>
      </c>
      <c r="K60" s="46"/>
      <c r="L60" s="47"/>
      <c r="M60" s="47"/>
      <c r="N60" s="47"/>
      <c r="O60" s="47"/>
      <c r="P60" s="47"/>
    </row>
    <row r="61" spans="1:16" ht="19" customHeight="1">
      <c r="A61" s="37"/>
      <c r="B61" s="64" t="s">
        <v>45</v>
      </c>
      <c r="C61" s="65"/>
      <c r="D61" s="229" t="s">
        <v>160</v>
      </c>
      <c r="E61" s="19">
        <v>50</v>
      </c>
      <c r="F61" s="13">
        <v>24.264399999999998</v>
      </c>
      <c r="G61" s="13">
        <v>5.891</v>
      </c>
      <c r="H61" s="13">
        <v>2.5000000000000001E-2</v>
      </c>
      <c r="I61" s="13">
        <v>0.18149999999999999</v>
      </c>
      <c r="K61" s="46"/>
      <c r="L61" s="47"/>
      <c r="M61" s="47"/>
      <c r="N61" s="47"/>
      <c r="O61" s="47"/>
      <c r="P61" s="47"/>
    </row>
    <row r="62" spans="1:16" ht="19" customHeight="1">
      <c r="A62" s="45"/>
      <c r="B62" s="64" t="s">
        <v>46</v>
      </c>
      <c r="C62" s="65"/>
      <c r="D62" s="227" t="s">
        <v>181</v>
      </c>
      <c r="E62" s="19">
        <v>25</v>
      </c>
      <c r="F62" s="13">
        <v>18.686499999999999</v>
      </c>
      <c r="G62" s="13">
        <v>3.0307499999999998</v>
      </c>
      <c r="H62" s="13">
        <v>0.375</v>
      </c>
      <c r="I62" s="13">
        <v>0.8</v>
      </c>
    </row>
    <row r="63" spans="1:16" ht="19" customHeight="1">
      <c r="A63" s="45"/>
      <c r="B63" s="64" t="s">
        <v>47</v>
      </c>
      <c r="C63" s="65"/>
      <c r="D63" s="229" t="s">
        <v>159</v>
      </c>
      <c r="E63" s="19">
        <v>50</v>
      </c>
      <c r="F63" s="13">
        <v>0.2</v>
      </c>
      <c r="G63" s="13">
        <v>0</v>
      </c>
      <c r="H63" s="13">
        <v>0</v>
      </c>
      <c r="I63" s="13">
        <v>0.05</v>
      </c>
    </row>
    <row r="64" spans="1:16" ht="19" customHeight="1">
      <c r="A64" s="45"/>
      <c r="B64" s="64" t="s">
        <v>48</v>
      </c>
      <c r="C64" s="65"/>
      <c r="D64" s="231"/>
      <c r="E64" s="19">
        <v>50</v>
      </c>
      <c r="F64" s="13">
        <v>123.1</v>
      </c>
      <c r="G64" s="13">
        <v>26.15</v>
      </c>
      <c r="H64" s="13">
        <v>1</v>
      </c>
      <c r="I64" s="13">
        <v>3.5750000000000002</v>
      </c>
    </row>
    <row r="65" spans="1:13" ht="19" customHeight="1">
      <c r="A65" s="45"/>
      <c r="B65" s="44" t="s">
        <v>64</v>
      </c>
      <c r="C65" s="65"/>
      <c r="D65" s="228"/>
      <c r="E65" s="19">
        <v>50</v>
      </c>
      <c r="F65" s="13">
        <v>19.988</v>
      </c>
      <c r="G65" s="13">
        <v>5.97</v>
      </c>
      <c r="H65" s="13">
        <v>0</v>
      </c>
      <c r="I65" s="13">
        <v>0.15</v>
      </c>
    </row>
    <row r="66" spans="1:13" ht="19" customHeight="1">
      <c r="A66" s="20"/>
      <c r="B66" s="71" t="s">
        <v>11</v>
      </c>
      <c r="C66" s="65"/>
      <c r="D66" s="229"/>
      <c r="E66" s="57"/>
      <c r="F66" s="93">
        <f>SUM(F56:F65)</f>
        <v>745.16640000000007</v>
      </c>
      <c r="G66" s="93">
        <f>SUM(G56:G65)</f>
        <v>106.22175000000001</v>
      </c>
      <c r="H66" s="93">
        <f>SUM(H56:H65)</f>
        <v>21.622499999999999</v>
      </c>
      <c r="I66" s="93">
        <f>SUM(I56:I65)</f>
        <v>34.642749999999999</v>
      </c>
    </row>
    <row r="67" spans="1:13" ht="50.15" customHeight="1">
      <c r="A67" s="5" t="s">
        <v>15</v>
      </c>
      <c r="B67" s="5" t="s">
        <v>2</v>
      </c>
      <c r="C67" s="7" t="s">
        <v>242</v>
      </c>
      <c r="D67" s="5" t="s">
        <v>4</v>
      </c>
      <c r="E67" s="7" t="s">
        <v>5</v>
      </c>
      <c r="F67" s="7" t="s">
        <v>6</v>
      </c>
      <c r="G67" s="7" t="s">
        <v>7</v>
      </c>
      <c r="H67" s="7" t="s">
        <v>8</v>
      </c>
      <c r="I67" s="7" t="s">
        <v>9</v>
      </c>
    </row>
    <row r="68" spans="1:13" ht="75" customHeight="1">
      <c r="A68" s="53"/>
      <c r="B68" s="144" t="s">
        <v>122</v>
      </c>
      <c r="C68" s="87" t="e" vm="23">
        <v>#VALUE!</v>
      </c>
      <c r="D68" s="219" t="s">
        <v>284</v>
      </c>
      <c r="E68" s="13">
        <v>60</v>
      </c>
      <c r="F68" s="13">
        <v>54.5</v>
      </c>
      <c r="G68" s="13">
        <v>2.66</v>
      </c>
      <c r="H68" s="13">
        <v>3.42</v>
      </c>
      <c r="I68" s="13">
        <v>2.6</v>
      </c>
    </row>
    <row r="69" spans="1:13" ht="75" customHeight="1">
      <c r="A69" s="98" t="s">
        <v>10</v>
      </c>
      <c r="B69" s="145" t="s">
        <v>123</v>
      </c>
      <c r="C69" s="87" t="e" vm="15">
        <v>#VALUE!</v>
      </c>
      <c r="D69" s="232" t="s">
        <v>283</v>
      </c>
      <c r="E69" s="15">
        <v>60</v>
      </c>
      <c r="F69" s="13">
        <v>79.441799999999986</v>
      </c>
      <c r="G69" s="13">
        <v>12.318</v>
      </c>
      <c r="H69" s="13">
        <v>2.0964</v>
      </c>
      <c r="I69" s="13">
        <v>4.0715999999999992</v>
      </c>
    </row>
    <row r="70" spans="1:13" ht="17.5">
      <c r="A70" s="66"/>
      <c r="B70" s="10" t="s">
        <v>82</v>
      </c>
      <c r="C70" s="67"/>
      <c r="D70" s="232" t="s">
        <v>175</v>
      </c>
      <c r="E70" s="19">
        <v>60</v>
      </c>
      <c r="F70" s="13">
        <v>44.37</v>
      </c>
      <c r="G70" s="13">
        <v>10.097999999999999</v>
      </c>
      <c r="H70" s="13">
        <v>6.1199999999999991E-2</v>
      </c>
      <c r="I70" s="13">
        <v>1.1627999999999998</v>
      </c>
    </row>
    <row r="71" spans="1:13" ht="19" customHeight="1">
      <c r="A71" s="53"/>
      <c r="B71" s="146" t="s">
        <v>92</v>
      </c>
      <c r="C71" s="68"/>
      <c r="D71" s="219" t="s">
        <v>219</v>
      </c>
      <c r="E71" s="19">
        <v>60</v>
      </c>
      <c r="F71" s="13">
        <v>76.891799999999989</v>
      </c>
      <c r="G71" s="13">
        <v>16.295399999999997</v>
      </c>
      <c r="H71" s="13">
        <v>0.41339999999999993</v>
      </c>
      <c r="I71" s="13">
        <v>2.3615999999999997</v>
      </c>
    </row>
    <row r="72" spans="1:13" ht="19" customHeight="1">
      <c r="A72" s="69"/>
      <c r="B72" s="143" t="s">
        <v>124</v>
      </c>
      <c r="C72" s="68"/>
      <c r="D72" s="218"/>
      <c r="E72" s="19">
        <v>50</v>
      </c>
      <c r="F72" s="13">
        <v>17.487500000000001</v>
      </c>
      <c r="G72" s="13">
        <v>4.875</v>
      </c>
      <c r="H72" s="13">
        <v>6.25E-2</v>
      </c>
      <c r="I72" s="13">
        <v>0.8125</v>
      </c>
      <c r="J72" s="24"/>
      <c r="K72" s="24"/>
      <c r="L72" s="24"/>
      <c r="M72" s="24"/>
    </row>
    <row r="73" spans="1:13" ht="19" customHeight="1">
      <c r="A73" s="69"/>
      <c r="B73" s="21" t="s">
        <v>84</v>
      </c>
      <c r="C73" s="68"/>
      <c r="D73" s="218" t="s">
        <v>220</v>
      </c>
      <c r="E73" s="19">
        <v>50</v>
      </c>
      <c r="F73" s="13">
        <v>59.125999999999998</v>
      </c>
      <c r="G73" s="13">
        <v>4.077</v>
      </c>
      <c r="H73" s="13">
        <v>3.9460000000000002</v>
      </c>
      <c r="I73" s="13">
        <v>1.873</v>
      </c>
      <c r="J73" s="24"/>
      <c r="K73" s="24"/>
      <c r="L73" s="24"/>
      <c r="M73" s="24"/>
    </row>
    <row r="74" spans="1:13" ht="17.5">
      <c r="A74" s="69"/>
      <c r="B74" s="148" t="s">
        <v>125</v>
      </c>
      <c r="C74" s="68"/>
      <c r="D74" s="218" t="s">
        <v>294</v>
      </c>
      <c r="E74" s="19">
        <v>50</v>
      </c>
      <c r="F74" s="13">
        <v>27.958500000000001</v>
      </c>
      <c r="G74" s="13">
        <v>2.4015</v>
      </c>
      <c r="H74" s="13">
        <v>1.3045</v>
      </c>
      <c r="I74" s="13">
        <v>1.6830000000000001</v>
      </c>
      <c r="J74" s="24"/>
      <c r="K74" s="24"/>
      <c r="L74" s="24"/>
      <c r="M74" s="24"/>
    </row>
    <row r="75" spans="1:13" ht="19" customHeight="1">
      <c r="A75" s="69"/>
      <c r="B75" s="147" t="s">
        <v>126</v>
      </c>
      <c r="C75" s="68"/>
      <c r="D75" s="218" t="s">
        <v>218</v>
      </c>
      <c r="E75" s="19">
        <v>50</v>
      </c>
      <c r="F75" s="13">
        <v>7.15</v>
      </c>
      <c r="G75" s="13">
        <v>1.325</v>
      </c>
      <c r="H75" s="13">
        <v>0.05</v>
      </c>
      <c r="I75" s="13">
        <v>0.52500000000000002</v>
      </c>
    </row>
    <row r="76" spans="1:13" ht="19" customHeight="1">
      <c r="A76" s="69"/>
      <c r="B76" s="70" t="s">
        <v>127</v>
      </c>
      <c r="C76" s="68"/>
      <c r="D76" s="234"/>
      <c r="E76" s="19">
        <v>30</v>
      </c>
      <c r="F76" s="13">
        <v>13.108000000000001</v>
      </c>
      <c r="G76" s="13">
        <v>2.8450000000000006</v>
      </c>
      <c r="H76" s="13">
        <v>0.18000000000000002</v>
      </c>
      <c r="I76" s="13">
        <v>0.51</v>
      </c>
    </row>
    <row r="77" spans="1:13" ht="19" customHeight="1">
      <c r="A77" s="69"/>
      <c r="B77" s="23" t="s">
        <v>44</v>
      </c>
      <c r="C77" s="22"/>
      <c r="D77" s="224" t="s">
        <v>190</v>
      </c>
      <c r="E77" s="168">
        <v>15</v>
      </c>
      <c r="F77" s="13">
        <v>91.315049999999999</v>
      </c>
      <c r="G77" s="13">
        <v>1.92</v>
      </c>
      <c r="H77" s="13">
        <v>7.7350499999999993</v>
      </c>
      <c r="I77" s="13">
        <v>4.2349499999999995</v>
      </c>
    </row>
    <row r="78" spans="1:13" ht="19" customHeight="1">
      <c r="A78" s="98" t="s">
        <v>20</v>
      </c>
      <c r="B78" s="70" t="s">
        <v>180</v>
      </c>
      <c r="C78" s="68"/>
      <c r="D78" s="234"/>
      <c r="E78" s="19">
        <v>50</v>
      </c>
      <c r="F78" s="13">
        <v>28.195</v>
      </c>
      <c r="G78" s="13">
        <v>2.4375</v>
      </c>
      <c r="H78" s="13">
        <v>1.2849999999999999</v>
      </c>
      <c r="I78" s="13">
        <v>1.72</v>
      </c>
    </row>
    <row r="79" spans="1:13" ht="19" customHeight="1">
      <c r="A79" s="20"/>
      <c r="B79" s="44" t="s">
        <v>45</v>
      </c>
      <c r="C79" s="68"/>
      <c r="D79" s="229" t="s">
        <v>160</v>
      </c>
      <c r="E79" s="19">
        <v>50</v>
      </c>
      <c r="F79" s="13">
        <v>24.264399999999998</v>
      </c>
      <c r="G79" s="13">
        <v>5.891</v>
      </c>
      <c r="H79" s="13">
        <v>2.5000000000000001E-2</v>
      </c>
      <c r="I79" s="13">
        <v>0.18149999999999999</v>
      </c>
    </row>
    <row r="80" spans="1:13" ht="19" customHeight="1">
      <c r="A80" s="45"/>
      <c r="B80" s="17" t="s">
        <v>46</v>
      </c>
      <c r="C80" s="68"/>
      <c r="D80" s="227" t="s">
        <v>181</v>
      </c>
      <c r="E80" s="19">
        <v>25</v>
      </c>
      <c r="F80" s="13">
        <v>18.686499999999999</v>
      </c>
      <c r="G80" s="13">
        <v>3.0307499999999998</v>
      </c>
      <c r="H80" s="13">
        <v>0.375</v>
      </c>
      <c r="I80" s="13">
        <v>0.8</v>
      </c>
    </row>
    <row r="81" spans="1:9" ht="19" customHeight="1">
      <c r="A81" s="45"/>
      <c r="B81" s="17" t="s">
        <v>47</v>
      </c>
      <c r="C81" s="68"/>
      <c r="D81" s="229" t="s">
        <v>159</v>
      </c>
      <c r="E81" s="19">
        <v>50</v>
      </c>
      <c r="F81" s="13">
        <v>0.2</v>
      </c>
      <c r="G81" s="13">
        <v>0</v>
      </c>
      <c r="H81" s="13">
        <v>0</v>
      </c>
      <c r="I81" s="13">
        <v>0.05</v>
      </c>
    </row>
    <row r="82" spans="1:9" ht="19" customHeight="1">
      <c r="A82" s="100"/>
      <c r="B82" s="99" t="s">
        <v>48</v>
      </c>
      <c r="C82" s="68"/>
      <c r="D82" s="58"/>
      <c r="E82" s="19">
        <v>50</v>
      </c>
      <c r="F82" s="13">
        <v>123.1</v>
      </c>
      <c r="G82" s="13">
        <v>26.15</v>
      </c>
      <c r="H82" s="13">
        <v>1</v>
      </c>
      <c r="I82" s="13">
        <v>3.5750000000000002</v>
      </c>
    </row>
    <row r="83" spans="1:9" ht="19" customHeight="1">
      <c r="A83" s="100"/>
      <c r="B83" s="99" t="s">
        <v>52</v>
      </c>
      <c r="C83" s="68"/>
      <c r="D83" s="58"/>
      <c r="E83" s="19">
        <v>50</v>
      </c>
      <c r="F83" s="13">
        <v>22.841999999999999</v>
      </c>
      <c r="G83" s="13">
        <v>5.88</v>
      </c>
      <c r="H83" s="13">
        <v>0.15</v>
      </c>
      <c r="I83" s="13">
        <v>0.25</v>
      </c>
    </row>
    <row r="84" spans="1:9" ht="19" customHeight="1">
      <c r="A84" s="48"/>
      <c r="B84" s="71" t="s">
        <v>11</v>
      </c>
      <c r="C84" s="72"/>
      <c r="D84" s="58"/>
      <c r="E84" s="61"/>
      <c r="F84" s="73">
        <f>SUM(F68:F83)</f>
        <v>688.63655000000006</v>
      </c>
      <c r="G84" s="73">
        <f t="shared" ref="G84:I84" si="1">SUM(G68:G83)</f>
        <v>102.20415</v>
      </c>
      <c r="H84" s="73">
        <f t="shared" si="1"/>
        <v>22.104049999999997</v>
      </c>
      <c r="I84" s="73">
        <f t="shared" si="1"/>
        <v>26.410949999999996</v>
      </c>
    </row>
    <row r="85" spans="1:9" ht="19" customHeight="1">
      <c r="A85" s="312" t="s">
        <v>16</v>
      </c>
      <c r="B85" s="305"/>
      <c r="C85" s="305"/>
      <c r="D85" s="305"/>
      <c r="E85" s="305"/>
      <c r="F85" s="74">
        <f>AVERAGE(F24,F36,F54,F66,F84)</f>
        <v>701.61107000000015</v>
      </c>
      <c r="G85" s="74">
        <f>AVERAGE(G24,G36,G54,G66,G84)</f>
        <v>100.36870000000002</v>
      </c>
      <c r="H85" s="74">
        <f>AVERAGE(H24,H36,H54,H66,H84)</f>
        <v>24.08858</v>
      </c>
      <c r="I85" s="74">
        <f>AVERAGE(I24,I36,I54,I66,I84)</f>
        <v>26.232189999999996</v>
      </c>
    </row>
    <row r="86" spans="1:9" ht="19" customHeight="1">
      <c r="A86" s="235"/>
      <c r="B86" s="236"/>
      <c r="C86" s="236"/>
      <c r="D86" s="305" t="s">
        <v>249</v>
      </c>
      <c r="E86" s="306"/>
      <c r="F86" s="238"/>
      <c r="G86" s="238">
        <f>(G85*4)/F85*100</f>
        <v>57.221845145630326</v>
      </c>
      <c r="H86" s="238">
        <f>(H85*9)/F85*100</f>
        <v>30.899914392741827</v>
      </c>
      <c r="I86" s="238">
        <f>(I85*4)/F85*100</f>
        <v>14.955402570828872</v>
      </c>
    </row>
    <row r="87" spans="1:9" ht="19" customHeight="1">
      <c r="A87" s="235"/>
      <c r="B87" s="236"/>
      <c r="C87" s="236"/>
      <c r="D87" s="305" t="s">
        <v>241</v>
      </c>
      <c r="E87" s="306"/>
      <c r="F87" s="238" t="s">
        <v>245</v>
      </c>
      <c r="G87" s="238" t="s">
        <v>246</v>
      </c>
      <c r="H87" s="238" t="s">
        <v>247</v>
      </c>
      <c r="I87" s="238" t="s">
        <v>248</v>
      </c>
    </row>
    <row r="88" spans="1:9" ht="19" customHeight="1">
      <c r="A88" s="295" t="s">
        <v>17</v>
      </c>
      <c r="B88" s="295"/>
      <c r="C88" s="295"/>
      <c r="D88" s="295"/>
      <c r="E88" s="295"/>
      <c r="F88" s="295"/>
      <c r="G88" s="295"/>
      <c r="H88" s="295"/>
      <c r="I88" s="295"/>
    </row>
    <row r="89" spans="1:9" ht="19" customHeight="1">
      <c r="A89" s="296" t="s">
        <v>191</v>
      </c>
      <c r="B89" s="297"/>
      <c r="C89" s="297"/>
      <c r="D89" s="297"/>
      <c r="E89" s="297"/>
      <c r="F89" s="297"/>
      <c r="G89" s="297"/>
      <c r="H89" s="297"/>
      <c r="I89" s="298"/>
    </row>
    <row r="90" spans="1:9" ht="19" customHeight="1">
      <c r="A90" s="299" t="s">
        <v>192</v>
      </c>
      <c r="B90" s="300"/>
      <c r="C90" s="300"/>
      <c r="D90" s="300"/>
      <c r="E90" s="300"/>
      <c r="F90" s="300"/>
      <c r="G90" s="300"/>
      <c r="H90" s="300"/>
      <c r="I90" s="301"/>
    </row>
    <row r="91" spans="1:9" ht="19" customHeight="1">
      <c r="A91" s="302" t="s">
        <v>301</v>
      </c>
      <c r="B91" s="303"/>
      <c r="C91" s="303"/>
      <c r="D91" s="303"/>
      <c r="E91" s="303"/>
      <c r="F91" s="303"/>
      <c r="G91" s="303"/>
      <c r="H91" s="303"/>
      <c r="I91" s="304"/>
    </row>
    <row r="92" spans="1:9" ht="19" customHeight="1">
      <c r="A92" s="302" t="s">
        <v>193</v>
      </c>
      <c r="B92" s="303"/>
      <c r="C92" s="303"/>
      <c r="D92" s="303"/>
      <c r="E92" s="303"/>
      <c r="F92" s="303"/>
      <c r="G92" s="303"/>
      <c r="H92" s="303"/>
      <c r="I92" s="304"/>
    </row>
    <row r="93" spans="1:9" ht="19" customHeight="1">
      <c r="A93" s="302" t="s">
        <v>205</v>
      </c>
      <c r="B93" s="303"/>
      <c r="C93" s="303"/>
      <c r="D93" s="303"/>
      <c r="E93" s="303"/>
      <c r="F93" s="303"/>
      <c r="G93" s="303"/>
      <c r="H93" s="303"/>
      <c r="I93" s="304"/>
    </row>
    <row r="94" spans="1:9" ht="19" customHeight="1">
      <c r="A94" s="307" t="s">
        <v>18</v>
      </c>
      <c r="B94" s="307"/>
      <c r="C94" s="307"/>
      <c r="D94" s="307"/>
      <c r="E94" s="307"/>
      <c r="F94" s="307"/>
      <c r="G94" s="307"/>
      <c r="H94" s="307"/>
      <c r="I94" s="307"/>
    </row>
    <row r="95" spans="1:9" ht="19" customHeight="1">
      <c r="A95" s="75" t="s">
        <v>194</v>
      </c>
      <c r="B95" s="77" t="s">
        <v>195</v>
      </c>
      <c r="C95" s="77"/>
      <c r="D95" s="77"/>
      <c r="E95" s="77"/>
      <c r="F95" s="78"/>
      <c r="G95" s="78"/>
      <c r="H95" s="78"/>
      <c r="I95" s="79"/>
    </row>
    <row r="96" spans="1:9" ht="19" customHeight="1">
      <c r="A96" s="76" t="s">
        <v>196</v>
      </c>
      <c r="B96" s="80" t="s">
        <v>197</v>
      </c>
      <c r="C96" s="80"/>
      <c r="D96" s="80"/>
      <c r="E96" s="80"/>
      <c r="F96" s="81"/>
      <c r="G96" s="81"/>
      <c r="H96" s="81"/>
      <c r="I96" s="82"/>
    </row>
    <row r="97" spans="1:9" ht="19" customHeight="1">
      <c r="A97" s="83" t="s">
        <v>198</v>
      </c>
      <c r="B97" s="84" t="s">
        <v>199</v>
      </c>
      <c r="C97" s="84"/>
      <c r="D97" s="84"/>
      <c r="E97" s="84"/>
      <c r="F97" s="85"/>
      <c r="G97" s="85"/>
      <c r="H97" s="85"/>
      <c r="I97" s="86"/>
    </row>
    <row r="98" spans="1:9" ht="19" customHeight="1">
      <c r="A98" s="293" t="s">
        <v>19</v>
      </c>
      <c r="B98" s="293"/>
      <c r="C98" s="293"/>
      <c r="D98" s="293"/>
      <c r="E98" s="293"/>
      <c r="F98" s="293"/>
      <c r="G98" s="293"/>
      <c r="H98" s="293"/>
      <c r="I98" s="293"/>
    </row>
    <row r="99" spans="1:9" ht="19" customHeight="1">
      <c r="A99" s="294" t="s">
        <v>200</v>
      </c>
      <c r="B99" s="294"/>
      <c r="C99" s="294"/>
      <c r="D99" s="294"/>
      <c r="E99" s="294"/>
      <c r="F99" s="294"/>
      <c r="G99" s="294"/>
      <c r="H99" s="294"/>
      <c r="I99" s="294"/>
    </row>
    <row r="100" spans="1:9" ht="19" customHeight="1">
      <c r="A100" s="294"/>
      <c r="B100" s="294"/>
      <c r="C100" s="294"/>
      <c r="D100" s="294"/>
      <c r="E100" s="294"/>
      <c r="F100" s="294"/>
      <c r="G100" s="294"/>
      <c r="H100" s="294"/>
      <c r="I100" s="294"/>
    </row>
  </sheetData>
  <mergeCells count="16">
    <mergeCell ref="A88:I88"/>
    <mergeCell ref="A1:B5"/>
    <mergeCell ref="C1:C7"/>
    <mergeCell ref="A6:B6"/>
    <mergeCell ref="A85:E85"/>
    <mergeCell ref="D86:E86"/>
    <mergeCell ref="D87:E87"/>
    <mergeCell ref="A99:I99"/>
    <mergeCell ref="A100:I100"/>
    <mergeCell ref="A89:I89"/>
    <mergeCell ref="A90:I90"/>
    <mergeCell ref="A91:I91"/>
    <mergeCell ref="A92:I92"/>
    <mergeCell ref="A93:I93"/>
    <mergeCell ref="A94:I94"/>
    <mergeCell ref="A98:I98"/>
  </mergeCells>
  <pageMargins left="0.7" right="0.7" top="0.75" bottom="0.75" header="0.3" footer="0.3"/>
  <pageSetup paperSize="9" scale="26" fitToWidth="0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B272BA-A324-4873-AF19-5D9A78DA5524}">
  <sheetPr>
    <tabColor theme="9" tint="0.59999389629810485"/>
    <pageSetUpPr fitToPage="1"/>
  </sheetPr>
  <dimension ref="A1:X101"/>
  <sheetViews>
    <sheetView topLeftCell="A73" zoomScale="80" zoomScaleNormal="80" workbookViewId="0">
      <selection activeCell="E102" sqref="E102"/>
    </sheetView>
  </sheetViews>
  <sheetFormatPr defaultColWidth="9.25" defaultRowHeight="15.5"/>
  <cols>
    <col min="1" max="1" width="25.6640625" style="2" customWidth="1"/>
    <col min="2" max="2" width="60" style="2" bestFit="1" customWidth="1"/>
    <col min="3" max="3" width="23.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">
        <v>25</v>
      </c>
      <c r="B7" s="106" t="s">
        <v>29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242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9"/>
      <c r="B9" s="149" t="s">
        <v>129</v>
      </c>
      <c r="C9" s="87" t="e" vm="23">
        <v>#VALUE!</v>
      </c>
      <c r="D9" s="218" t="s">
        <v>227</v>
      </c>
      <c r="E9" s="13">
        <v>60</v>
      </c>
      <c r="F9" s="13">
        <v>44.233799999999995</v>
      </c>
      <c r="G9" s="13">
        <v>3.3119999999999998</v>
      </c>
      <c r="H9" s="13">
        <v>2.3304</v>
      </c>
      <c r="I9" s="13">
        <v>2.7450000000000001</v>
      </c>
    </row>
    <row r="10" spans="1:9" ht="75" customHeight="1">
      <c r="A10" s="98" t="s">
        <v>10</v>
      </c>
      <c r="B10" s="152" t="s">
        <v>130</v>
      </c>
      <c r="C10" s="87" t="e" vm="15">
        <v>#VALUE!</v>
      </c>
      <c r="D10" s="219" t="s">
        <v>228</v>
      </c>
      <c r="E10" s="15">
        <v>60</v>
      </c>
      <c r="F10" s="13">
        <v>68.652600000000007</v>
      </c>
      <c r="G10" s="13">
        <v>11.352</v>
      </c>
      <c r="H10" s="13">
        <v>1.5582</v>
      </c>
      <c r="I10" s="13">
        <v>3.1602000000000001</v>
      </c>
    </row>
    <row r="11" spans="1:9" ht="19" customHeight="1">
      <c r="A11" s="16"/>
      <c r="B11" s="10" t="s">
        <v>131</v>
      </c>
      <c r="C11" s="18"/>
      <c r="D11" s="241" t="s">
        <v>229</v>
      </c>
      <c r="E11" s="19">
        <v>60</v>
      </c>
      <c r="F11" s="13">
        <v>90.8</v>
      </c>
      <c r="G11" s="13">
        <v>15.8</v>
      </c>
      <c r="H11" s="13">
        <v>1.55</v>
      </c>
      <c r="I11" s="13">
        <v>2.74</v>
      </c>
    </row>
    <row r="12" spans="1:9" ht="19" customHeight="1">
      <c r="A12" s="20"/>
      <c r="B12" s="17" t="s">
        <v>105</v>
      </c>
      <c r="C12" s="22"/>
      <c r="D12" s="221" t="s">
        <v>222</v>
      </c>
      <c r="E12" s="19">
        <v>60</v>
      </c>
      <c r="F12" s="13">
        <v>94.621200000000002</v>
      </c>
      <c r="G12" s="13">
        <v>16.125599999999999</v>
      </c>
      <c r="H12" s="13">
        <v>2.8451999999999997</v>
      </c>
      <c r="I12" s="13">
        <v>1.3662000000000001</v>
      </c>
    </row>
    <row r="13" spans="1:9" ht="19" customHeight="1">
      <c r="A13" s="20"/>
      <c r="B13" s="21" t="s">
        <v>132</v>
      </c>
      <c r="C13" s="22"/>
      <c r="D13" s="221" t="s">
        <v>223</v>
      </c>
      <c r="E13" s="19">
        <v>50</v>
      </c>
      <c r="F13" s="13">
        <v>16.2</v>
      </c>
      <c r="G13" s="13">
        <v>4.25</v>
      </c>
      <c r="H13" s="13">
        <v>0.1</v>
      </c>
      <c r="I13" s="13">
        <v>0.3</v>
      </c>
    </row>
    <row r="14" spans="1:9" ht="19" customHeight="1">
      <c r="A14" s="20"/>
      <c r="B14" s="21" t="s">
        <v>133</v>
      </c>
      <c r="C14" s="22"/>
      <c r="D14" s="30" t="s">
        <v>230</v>
      </c>
      <c r="E14" s="19">
        <v>50</v>
      </c>
      <c r="F14" s="13">
        <v>28.371500000000001</v>
      </c>
      <c r="G14" s="13">
        <v>2.4089999999999998</v>
      </c>
      <c r="H14" s="13">
        <v>1.3320000000000001</v>
      </c>
      <c r="I14" s="13">
        <v>1.6970000000000001</v>
      </c>
    </row>
    <row r="15" spans="1:9" ht="19" customHeight="1">
      <c r="A15" s="20"/>
      <c r="B15" s="150" t="s">
        <v>134</v>
      </c>
      <c r="C15" s="22"/>
      <c r="D15" s="223" t="s">
        <v>224</v>
      </c>
      <c r="E15" s="19">
        <v>50</v>
      </c>
      <c r="F15" s="13">
        <v>19.5</v>
      </c>
      <c r="G15" s="13">
        <v>4.7190000000000003</v>
      </c>
      <c r="H15" s="13">
        <v>0.10249999999999999</v>
      </c>
      <c r="I15" s="13">
        <v>0.51</v>
      </c>
    </row>
    <row r="16" spans="1:9" ht="19" customHeight="1">
      <c r="A16" s="20"/>
      <c r="B16" s="151" t="s">
        <v>135</v>
      </c>
      <c r="C16" s="22"/>
      <c r="D16" s="223"/>
      <c r="E16" s="19">
        <v>30</v>
      </c>
      <c r="F16" s="13">
        <v>16.3508</v>
      </c>
      <c r="G16" s="13">
        <v>3.6870000000000003</v>
      </c>
      <c r="H16" s="13">
        <v>0.17000000000000004</v>
      </c>
      <c r="I16" s="13">
        <v>0.58000000000000007</v>
      </c>
    </row>
    <row r="17" spans="1:24" ht="19" customHeight="1">
      <c r="A17" s="20"/>
      <c r="B17" s="23" t="s">
        <v>44</v>
      </c>
      <c r="C17" s="22"/>
      <c r="D17" s="224" t="s">
        <v>190</v>
      </c>
      <c r="E17" s="168">
        <v>15</v>
      </c>
      <c r="F17" s="13">
        <v>91.315049999999999</v>
      </c>
      <c r="G17" s="13">
        <v>1.92</v>
      </c>
      <c r="H17" s="13">
        <v>7.7350499999999993</v>
      </c>
      <c r="I17" s="13">
        <v>4.2349499999999995</v>
      </c>
    </row>
    <row r="18" spans="1:24" ht="19" customHeight="1">
      <c r="A18" s="215" t="s">
        <v>20</v>
      </c>
      <c r="B18" s="64" t="s">
        <v>180</v>
      </c>
      <c r="C18" s="65"/>
      <c r="D18" s="231"/>
      <c r="E18" s="19">
        <v>50</v>
      </c>
      <c r="F18" s="13">
        <v>28.195</v>
      </c>
      <c r="G18" s="13">
        <v>2.4375</v>
      </c>
      <c r="H18" s="13">
        <v>1.2849999999999999</v>
      </c>
      <c r="I18" s="13">
        <v>1.72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20"/>
      <c r="B19" s="23" t="s">
        <v>45</v>
      </c>
      <c r="C19" s="22"/>
      <c r="D19" s="229" t="s">
        <v>160</v>
      </c>
      <c r="E19" s="19">
        <v>50</v>
      </c>
      <c r="F19" s="13">
        <v>24.264399999999998</v>
      </c>
      <c r="G19" s="13">
        <v>5.891</v>
      </c>
      <c r="H19" s="13">
        <v>2.5000000000000001E-2</v>
      </c>
      <c r="I19" s="13">
        <v>0.18149999999999999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20"/>
      <c r="B20" s="44" t="s">
        <v>46</v>
      </c>
      <c r="C20" s="22"/>
      <c r="D20" s="227" t="s">
        <v>181</v>
      </c>
      <c r="E20" s="19">
        <v>50</v>
      </c>
      <c r="F20" s="13">
        <v>37.372999999999998</v>
      </c>
      <c r="G20" s="13">
        <v>6.0614999999999997</v>
      </c>
      <c r="H20" s="13">
        <v>0.75</v>
      </c>
      <c r="I20" s="13">
        <v>1.6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45"/>
      <c r="B21" s="17" t="s">
        <v>47</v>
      </c>
      <c r="C21" s="22"/>
      <c r="D21" s="229" t="s">
        <v>159</v>
      </c>
      <c r="E21" s="19">
        <v>50</v>
      </c>
      <c r="F21" s="13">
        <v>0.2</v>
      </c>
      <c r="G21" s="13">
        <v>0</v>
      </c>
      <c r="H21" s="13">
        <v>0</v>
      </c>
      <c r="I21" s="13"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45"/>
      <c r="B22" s="17" t="s">
        <v>48</v>
      </c>
      <c r="C22" s="22"/>
      <c r="D22" s="30"/>
      <c r="E22" s="19">
        <v>50</v>
      </c>
      <c r="F22" s="13">
        <v>123.1</v>
      </c>
      <c r="G22" s="13">
        <v>26.15</v>
      </c>
      <c r="H22" s="13">
        <v>1</v>
      </c>
      <c r="I22" s="13">
        <v>3.5750000000000002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100"/>
      <c r="B23" s="99" t="s">
        <v>251</v>
      </c>
      <c r="C23" s="22"/>
      <c r="D23" s="30"/>
      <c r="E23" s="19">
        <v>50</v>
      </c>
      <c r="F23" s="13">
        <v>24.038</v>
      </c>
      <c r="G23" s="13">
        <v>6.74</v>
      </c>
      <c r="H23" s="13">
        <v>0</v>
      </c>
      <c r="I23" s="13">
        <v>0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27"/>
      <c r="B24" s="28" t="s">
        <v>11</v>
      </c>
      <c r="C24" s="29"/>
      <c r="D24" s="30"/>
      <c r="E24" s="31"/>
      <c r="F24" s="32">
        <f>SUM(F9:F23)</f>
        <v>707.21535000000006</v>
      </c>
      <c r="G24" s="32">
        <f>SUM(G9:G23)</f>
        <v>110.85459999999999</v>
      </c>
      <c r="H24" s="32">
        <f>SUM(H9:H23)</f>
        <v>20.783349999999995</v>
      </c>
      <c r="I24" s="32">
        <f>SUM(I9:I23)</f>
        <v>24.459850000000003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5" t="s">
        <v>2</v>
      </c>
      <c r="C25" s="34" t="s">
        <v>242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35"/>
      <c r="B26" s="159" t="s">
        <v>33</v>
      </c>
      <c r="C26" s="54" t="e" vm="14">
        <v>#VALUE!</v>
      </c>
      <c r="D26" s="225" t="s">
        <v>286</v>
      </c>
      <c r="E26" s="13">
        <v>100</v>
      </c>
      <c r="F26" s="13">
        <v>108</v>
      </c>
      <c r="G26" s="13">
        <v>8.1</v>
      </c>
      <c r="H26" s="13">
        <v>5.46</v>
      </c>
      <c r="I26" s="13">
        <v>5.75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60" t="s">
        <v>225</v>
      </c>
      <c r="C27" s="87" t="e" vm="15">
        <v>#VALUE!</v>
      </c>
      <c r="D27" s="225" t="s">
        <v>226</v>
      </c>
      <c r="E27" s="15">
        <v>100</v>
      </c>
      <c r="F27" s="13">
        <v>77.2</v>
      </c>
      <c r="G27" s="13">
        <v>8.14</v>
      </c>
      <c r="H27" s="13">
        <v>3.25</v>
      </c>
      <c r="I27" s="13">
        <v>2.3199999999999998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s="40" customFormat="1" ht="19" customHeight="1">
      <c r="A28" s="35"/>
      <c r="B28" s="21" t="s">
        <v>136</v>
      </c>
      <c r="C28" s="39"/>
      <c r="D28" s="227" t="s">
        <v>176</v>
      </c>
      <c r="E28" s="19">
        <v>50</v>
      </c>
      <c r="F28" s="13">
        <v>23.107700000000001</v>
      </c>
      <c r="G28" s="13">
        <v>3.3490000000000002</v>
      </c>
      <c r="H28" s="13">
        <v>1.0485</v>
      </c>
      <c r="I28" s="13">
        <v>0.86399999999999999</v>
      </c>
      <c r="K28" s="41"/>
      <c r="L28" s="41"/>
      <c r="M28" s="41"/>
      <c r="N28" s="41"/>
      <c r="O28" s="41"/>
      <c r="P28" s="41"/>
      <c r="Q28" s="41"/>
    </row>
    <row r="29" spans="1:24" s="40" customFormat="1" ht="19" customHeight="1">
      <c r="A29" s="35"/>
      <c r="B29" s="21" t="s">
        <v>84</v>
      </c>
      <c r="C29" s="39"/>
      <c r="D29" s="227" t="s">
        <v>287</v>
      </c>
      <c r="E29" s="19">
        <v>50</v>
      </c>
      <c r="F29" s="13">
        <v>59.125999999999998</v>
      </c>
      <c r="G29" s="13">
        <v>4.077</v>
      </c>
      <c r="H29" s="13">
        <v>3.9460000000000002</v>
      </c>
      <c r="I29" s="13">
        <v>1.873</v>
      </c>
      <c r="J29" s="42"/>
      <c r="K29" s="41"/>
      <c r="L29" s="41"/>
      <c r="M29" s="41"/>
      <c r="N29" s="41"/>
      <c r="O29" s="41"/>
      <c r="P29" s="41"/>
      <c r="Q29" s="43"/>
    </row>
    <row r="30" spans="1:24" s="40" customFormat="1" ht="17.5">
      <c r="A30" s="35"/>
      <c r="B30" s="21" t="s">
        <v>70</v>
      </c>
      <c r="C30" s="68"/>
      <c r="D30" s="229" t="s">
        <v>188</v>
      </c>
      <c r="E30" s="19">
        <v>5</v>
      </c>
      <c r="F30" s="13">
        <v>32.189399999999999</v>
      </c>
      <c r="G30" s="13">
        <v>9.7050000000000011E-2</v>
      </c>
      <c r="H30" s="13">
        <v>3.5305500000000003</v>
      </c>
      <c r="I30" s="13">
        <v>1.3550000000000001E-2</v>
      </c>
      <c r="J30" s="42"/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35"/>
      <c r="B31" s="23" t="s">
        <v>137</v>
      </c>
      <c r="C31" s="39"/>
      <c r="D31" s="227" t="s">
        <v>288</v>
      </c>
      <c r="E31" s="19">
        <v>50</v>
      </c>
      <c r="F31" s="13">
        <v>18.3765</v>
      </c>
      <c r="G31" s="13">
        <v>4.4584999999999999</v>
      </c>
      <c r="H31" s="13">
        <v>0.15</v>
      </c>
      <c r="I31" s="13">
        <v>0.55000000000000004</v>
      </c>
      <c r="J31" s="42"/>
      <c r="K31" s="41"/>
      <c r="L31" s="41"/>
      <c r="M31" s="41"/>
      <c r="N31" s="41"/>
      <c r="O31" s="41"/>
      <c r="P31" s="41"/>
      <c r="Q31" s="41"/>
    </row>
    <row r="32" spans="1:24" ht="19" customHeight="1">
      <c r="A32" s="37"/>
      <c r="B32" s="44" t="s">
        <v>138</v>
      </c>
      <c r="C32" s="39"/>
      <c r="D32" s="228"/>
      <c r="E32" s="19">
        <v>30</v>
      </c>
      <c r="F32" s="13">
        <v>7.5630000000000006</v>
      </c>
      <c r="G32" s="13">
        <v>1.42</v>
      </c>
      <c r="H32" s="13">
        <v>0.10700000000000001</v>
      </c>
      <c r="I32" s="13">
        <v>0.45999999999999996</v>
      </c>
      <c r="J32" s="24"/>
      <c r="K32" s="26"/>
      <c r="L32" s="26"/>
      <c r="M32" s="26"/>
      <c r="N32" s="26"/>
      <c r="O32" s="26"/>
      <c r="P32" s="26"/>
      <c r="Q32" s="26"/>
    </row>
    <row r="33" spans="1:23" ht="19" customHeight="1">
      <c r="A33" s="37"/>
      <c r="B33" s="23" t="s">
        <v>44</v>
      </c>
      <c r="C33" s="22"/>
      <c r="D33" s="224" t="s">
        <v>190</v>
      </c>
      <c r="E33" s="168">
        <v>15</v>
      </c>
      <c r="F33" s="13">
        <v>91.315049999999999</v>
      </c>
      <c r="G33" s="13">
        <v>1.92</v>
      </c>
      <c r="H33" s="13">
        <v>7.7350499999999993</v>
      </c>
      <c r="I33" s="13">
        <v>4.2349499999999995</v>
      </c>
      <c r="K33" s="26"/>
      <c r="L33" s="26"/>
      <c r="M33" s="26"/>
      <c r="N33" s="26"/>
      <c r="O33" s="26"/>
      <c r="P33" s="26"/>
      <c r="Q33" s="26"/>
    </row>
    <row r="34" spans="1:23" ht="19" customHeight="1">
      <c r="A34" s="215" t="s">
        <v>20</v>
      </c>
      <c r="B34" s="64" t="s">
        <v>180</v>
      </c>
      <c r="C34" s="65"/>
      <c r="D34" s="231"/>
      <c r="E34" s="19">
        <v>50</v>
      </c>
      <c r="F34" s="13">
        <v>28.195</v>
      </c>
      <c r="G34" s="13">
        <v>2.4375</v>
      </c>
      <c r="H34" s="13">
        <v>1.2849999999999999</v>
      </c>
      <c r="I34" s="13">
        <v>1.72</v>
      </c>
      <c r="K34" s="26"/>
      <c r="L34" s="26"/>
      <c r="M34" s="26"/>
      <c r="N34" s="26"/>
      <c r="O34" s="25"/>
      <c r="P34" s="26"/>
      <c r="Q34" s="26"/>
    </row>
    <row r="35" spans="1:23" ht="19" customHeight="1">
      <c r="A35" s="20"/>
      <c r="B35" s="44" t="s">
        <v>45</v>
      </c>
      <c r="C35" s="39"/>
      <c r="D35" s="229" t="s">
        <v>160</v>
      </c>
      <c r="E35" s="19">
        <v>50</v>
      </c>
      <c r="F35" s="13">
        <v>24.264399999999998</v>
      </c>
      <c r="G35" s="13">
        <v>5.891</v>
      </c>
      <c r="H35" s="13">
        <v>2.5000000000000001E-2</v>
      </c>
      <c r="I35" s="13">
        <v>0.18149999999999999</v>
      </c>
    </row>
    <row r="36" spans="1:23" ht="19" customHeight="1">
      <c r="A36" s="45"/>
      <c r="B36" s="17" t="s">
        <v>46</v>
      </c>
      <c r="C36" s="39"/>
      <c r="D36" s="227" t="s">
        <v>187</v>
      </c>
      <c r="E36" s="19">
        <v>50</v>
      </c>
      <c r="F36" s="13">
        <v>37.372999999999998</v>
      </c>
      <c r="G36" s="13">
        <v>6.0614999999999997</v>
      </c>
      <c r="H36" s="13">
        <v>0.75</v>
      </c>
      <c r="I36" s="13">
        <v>1.6</v>
      </c>
      <c r="M36" s="46"/>
      <c r="N36" s="47"/>
      <c r="O36" s="47"/>
      <c r="P36" s="47"/>
      <c r="Q36" s="47"/>
      <c r="R36" s="47"/>
    </row>
    <row r="37" spans="1:23" ht="19" customHeight="1">
      <c r="A37" s="45"/>
      <c r="B37" s="17" t="s">
        <v>47</v>
      </c>
      <c r="C37" s="39"/>
      <c r="D37" s="229" t="s">
        <v>159</v>
      </c>
      <c r="E37" s="19">
        <v>50</v>
      </c>
      <c r="F37" s="13">
        <v>0.2</v>
      </c>
      <c r="G37" s="13">
        <v>0</v>
      </c>
      <c r="H37" s="13">
        <v>0</v>
      </c>
      <c r="I37" s="13">
        <v>0.05</v>
      </c>
      <c r="M37" s="46"/>
      <c r="N37" s="47"/>
      <c r="O37" s="47"/>
      <c r="P37" s="47"/>
      <c r="Q37" s="47"/>
      <c r="R37" s="47"/>
    </row>
    <row r="38" spans="1:23" ht="19" customHeight="1">
      <c r="A38" s="100"/>
      <c r="B38" s="99" t="s">
        <v>48</v>
      </c>
      <c r="C38" s="39"/>
      <c r="D38" s="229"/>
      <c r="E38" s="19">
        <v>50</v>
      </c>
      <c r="F38" s="13">
        <v>123.1</v>
      </c>
      <c r="G38" s="13">
        <v>26.15</v>
      </c>
      <c r="H38" s="13">
        <v>1</v>
      </c>
      <c r="I38" s="13">
        <v>3.5750000000000002</v>
      </c>
      <c r="P38" s="26"/>
      <c r="Q38" s="26"/>
      <c r="R38" s="26"/>
      <c r="S38" s="26"/>
      <c r="T38" s="26"/>
      <c r="U38" s="26"/>
      <c r="V38" s="26"/>
      <c r="W38" s="26"/>
    </row>
    <row r="39" spans="1:23" ht="19" customHeight="1">
      <c r="A39" s="100"/>
      <c r="B39" s="153" t="s">
        <v>21</v>
      </c>
      <c r="C39" s="39"/>
      <c r="D39" s="229"/>
      <c r="E39" s="19">
        <v>50</v>
      </c>
      <c r="F39" s="13">
        <v>19.988</v>
      </c>
      <c r="G39" s="13">
        <v>5.97</v>
      </c>
      <c r="H39" s="13">
        <v>0</v>
      </c>
      <c r="I39" s="13">
        <v>0.15</v>
      </c>
      <c r="P39" s="26"/>
      <c r="Q39" s="26"/>
      <c r="R39" s="26"/>
      <c r="S39" s="26"/>
      <c r="T39" s="26"/>
      <c r="U39" s="26"/>
      <c r="V39" s="26"/>
      <c r="W39" s="26"/>
    </row>
    <row r="40" spans="1:23" s="8" customFormat="1" ht="19" customHeight="1">
      <c r="A40" s="48"/>
      <c r="B40" s="49" t="s">
        <v>11</v>
      </c>
      <c r="C40" s="50"/>
      <c r="D40" s="229"/>
      <c r="E40" s="51"/>
      <c r="F40" s="52">
        <f>SUM(F26:F39)</f>
        <v>649.99804999999992</v>
      </c>
      <c r="G40" s="52">
        <f>SUM(G26:G39)</f>
        <v>78.071550000000002</v>
      </c>
      <c r="H40" s="52">
        <f>SUM(H26:H39)</f>
        <v>28.287099999999999</v>
      </c>
      <c r="I40" s="52">
        <f>SUM(I26:I39)</f>
        <v>23.341999999999999</v>
      </c>
      <c r="P40" s="33"/>
      <c r="Q40" s="33"/>
      <c r="R40" s="33"/>
      <c r="S40" s="33"/>
      <c r="T40" s="33"/>
      <c r="U40" s="33"/>
      <c r="V40" s="33"/>
      <c r="W40" s="33"/>
    </row>
    <row r="41" spans="1:23" ht="50.15" customHeight="1">
      <c r="A41" s="5" t="s">
        <v>13</v>
      </c>
      <c r="B41" s="5" t="s">
        <v>2</v>
      </c>
      <c r="C41" s="34" t="s">
        <v>242</v>
      </c>
      <c r="D41" s="5" t="s">
        <v>4</v>
      </c>
      <c r="E41" s="7" t="s">
        <v>5</v>
      </c>
      <c r="F41" s="7" t="s">
        <v>6</v>
      </c>
      <c r="G41" s="7" t="s">
        <v>7</v>
      </c>
      <c r="H41" s="7" t="s">
        <v>8</v>
      </c>
      <c r="I41" s="7" t="s">
        <v>9</v>
      </c>
      <c r="P41" s="26"/>
      <c r="Q41" s="26"/>
      <c r="R41" s="26"/>
      <c r="S41" s="26"/>
      <c r="T41" s="26"/>
      <c r="U41" s="26"/>
      <c r="V41" s="26"/>
      <c r="W41" s="26"/>
    </row>
    <row r="42" spans="1:23" s="8" customFormat="1" ht="75" customHeight="1">
      <c r="A42" s="53"/>
      <c r="B42" s="155" t="s">
        <v>139</v>
      </c>
      <c r="C42" s="87" t="e" vm="23">
        <v>#VALUE!</v>
      </c>
      <c r="D42" s="219" t="s">
        <v>289</v>
      </c>
      <c r="E42" s="13">
        <v>125</v>
      </c>
      <c r="F42" s="13">
        <v>148.25375</v>
      </c>
      <c r="G42" s="13">
        <v>19.016249999999999</v>
      </c>
      <c r="H42" s="13">
        <v>4.6312499999999996</v>
      </c>
      <c r="I42" s="13">
        <v>8.3287499999999994</v>
      </c>
      <c r="K42" s="33"/>
      <c r="L42" s="33"/>
      <c r="M42" s="33"/>
      <c r="N42" s="33"/>
      <c r="O42" s="33"/>
      <c r="P42" s="33"/>
      <c r="Q42" s="55"/>
      <c r="R42" s="55"/>
      <c r="S42" s="55"/>
      <c r="T42" s="55"/>
      <c r="U42" s="33"/>
      <c r="V42" s="33"/>
      <c r="W42" s="33"/>
    </row>
    <row r="43" spans="1:23" s="8" customFormat="1" ht="75" customHeight="1">
      <c r="A43" s="98" t="s">
        <v>10</v>
      </c>
      <c r="B43" s="156" t="s">
        <v>140</v>
      </c>
      <c r="C43" s="11" t="e" vm="20">
        <v>#VALUE!</v>
      </c>
      <c r="D43" s="219" t="s">
        <v>290</v>
      </c>
      <c r="E43" s="15">
        <v>125</v>
      </c>
      <c r="F43" s="13">
        <v>85.642499999999998</v>
      </c>
      <c r="G43" s="13">
        <v>15.783750000000001</v>
      </c>
      <c r="H43" s="13">
        <v>1.625</v>
      </c>
      <c r="I43" s="13">
        <v>2.7462499999999999</v>
      </c>
      <c r="K43" s="33"/>
      <c r="L43" s="33"/>
      <c r="M43" s="33"/>
      <c r="N43" s="33"/>
      <c r="O43" s="33"/>
      <c r="P43" s="33"/>
      <c r="Q43" s="55"/>
      <c r="R43" s="55"/>
      <c r="S43" s="55"/>
      <c r="T43" s="55"/>
      <c r="U43" s="33"/>
      <c r="V43" s="33"/>
      <c r="W43" s="33"/>
    </row>
    <row r="44" spans="1:23" s="8" customFormat="1" ht="75" customHeight="1">
      <c r="A44" s="53"/>
      <c r="B44" s="10" t="s">
        <v>141</v>
      </c>
      <c r="C44" s="11" t="e" vm="20">
        <v>#VALUE!</v>
      </c>
      <c r="D44" s="230" t="s">
        <v>297</v>
      </c>
      <c r="E44" s="19">
        <v>100</v>
      </c>
      <c r="F44" s="13">
        <v>69.5</v>
      </c>
      <c r="G44" s="13">
        <v>15.9</v>
      </c>
      <c r="H44" s="13">
        <v>0.22600000000000001</v>
      </c>
      <c r="I44" s="13">
        <v>0.58699999999999997</v>
      </c>
      <c r="K44" s="33"/>
      <c r="L44" s="33"/>
      <c r="M44" s="33"/>
      <c r="N44" s="33"/>
      <c r="O44" s="33"/>
      <c r="P44" s="33"/>
      <c r="Q44" s="55"/>
      <c r="R44" s="55"/>
      <c r="S44" s="55"/>
      <c r="T44" s="55"/>
      <c r="U44" s="33"/>
      <c r="V44" s="33"/>
      <c r="W44" s="33"/>
    </row>
    <row r="45" spans="1:23" s="8" customFormat="1" ht="75" customHeight="1">
      <c r="A45" s="53"/>
      <c r="B45" s="261" t="s">
        <v>142</v>
      </c>
      <c r="C45" s="87" t="e" vm="21">
        <v>#VALUE!</v>
      </c>
      <c r="D45" s="227" t="s">
        <v>291</v>
      </c>
      <c r="E45" s="19">
        <v>100</v>
      </c>
      <c r="F45" s="13">
        <v>109.1144</v>
      </c>
      <c r="G45" s="13">
        <v>12.888</v>
      </c>
      <c r="H45" s="13">
        <v>4.9960000000000004</v>
      </c>
      <c r="I45" s="13">
        <v>3.2256</v>
      </c>
      <c r="K45" s="33"/>
      <c r="L45" s="33"/>
      <c r="M45" s="33"/>
      <c r="N45" s="33"/>
      <c r="O45" s="33"/>
      <c r="P45" s="33"/>
      <c r="Q45" s="55"/>
      <c r="R45" s="55"/>
      <c r="S45" s="55"/>
      <c r="T45" s="55"/>
      <c r="U45" s="33"/>
      <c r="V45" s="33"/>
      <c r="W45" s="33"/>
    </row>
    <row r="46" spans="1:23" s="8" customFormat="1" ht="17.5">
      <c r="A46" s="100" t="s">
        <v>20</v>
      </c>
      <c r="B46" s="64" t="s">
        <v>180</v>
      </c>
      <c r="C46" s="65"/>
      <c r="D46" s="231"/>
      <c r="E46" s="19">
        <v>50</v>
      </c>
      <c r="F46" s="13">
        <v>28.195</v>
      </c>
      <c r="G46" s="13">
        <v>2.4375</v>
      </c>
      <c r="H46" s="13">
        <v>1.2849999999999999</v>
      </c>
      <c r="I46" s="13">
        <v>1.72</v>
      </c>
      <c r="K46" s="33"/>
      <c r="L46" s="33"/>
      <c r="M46" s="33"/>
      <c r="N46" s="33"/>
      <c r="O46" s="33"/>
      <c r="P46" s="33"/>
      <c r="Q46" s="55"/>
      <c r="R46" s="55"/>
      <c r="S46" s="55"/>
      <c r="T46" s="55"/>
      <c r="U46" s="33"/>
      <c r="V46" s="33"/>
      <c r="W46" s="33"/>
    </row>
    <row r="47" spans="1:23" s="8" customFormat="1" ht="19" customHeight="1">
      <c r="A47" s="58"/>
      <c r="B47" s="21" t="s">
        <v>45</v>
      </c>
      <c r="C47" s="59"/>
      <c r="D47" s="229" t="s">
        <v>160</v>
      </c>
      <c r="E47" s="19">
        <v>50</v>
      </c>
      <c r="F47" s="13">
        <v>24.264399999999998</v>
      </c>
      <c r="G47" s="13">
        <v>5.891</v>
      </c>
      <c r="H47" s="13">
        <v>2.5000000000000001E-2</v>
      </c>
      <c r="I47" s="13">
        <v>0.18149999999999999</v>
      </c>
      <c r="K47" s="33"/>
      <c r="L47" s="33"/>
      <c r="M47" s="33"/>
      <c r="N47" s="33"/>
      <c r="O47" s="33"/>
      <c r="P47" s="33"/>
      <c r="Q47" s="33"/>
      <c r="R47" s="33"/>
      <c r="S47" s="33"/>
      <c r="T47" s="33"/>
      <c r="U47" s="33"/>
      <c r="V47" s="33"/>
      <c r="W47" s="33"/>
    </row>
    <row r="48" spans="1:23" ht="19" customHeight="1">
      <c r="A48" s="58"/>
      <c r="B48" s="154" t="s">
        <v>46</v>
      </c>
      <c r="C48" s="59"/>
      <c r="D48" s="227" t="s">
        <v>181</v>
      </c>
      <c r="E48" s="19">
        <v>50</v>
      </c>
      <c r="F48" s="13">
        <v>37.372999999999998</v>
      </c>
      <c r="G48" s="13">
        <v>6.0614999999999997</v>
      </c>
      <c r="H48" s="13">
        <v>0.75</v>
      </c>
      <c r="I48" s="13">
        <v>1.6</v>
      </c>
      <c r="K48" s="26"/>
      <c r="L48" s="26"/>
      <c r="M48" s="26"/>
      <c r="N48" s="26"/>
      <c r="O48" s="26"/>
      <c r="P48" s="26"/>
      <c r="Q48" s="26"/>
      <c r="R48" s="26"/>
      <c r="S48" s="26"/>
      <c r="T48" s="26"/>
      <c r="U48" s="26"/>
    </row>
    <row r="49" spans="1:21" ht="19" customHeight="1">
      <c r="A49" s="58"/>
      <c r="B49" s="157" t="s">
        <v>47</v>
      </c>
      <c r="C49" s="59"/>
      <c r="D49" s="229" t="s">
        <v>159</v>
      </c>
      <c r="E49" s="19">
        <v>50</v>
      </c>
      <c r="F49" s="13">
        <v>0.2</v>
      </c>
      <c r="G49" s="13">
        <v>0</v>
      </c>
      <c r="H49" s="13">
        <v>0</v>
      </c>
      <c r="I49" s="13">
        <v>0.05</v>
      </c>
      <c r="K49" s="26"/>
      <c r="L49" s="26"/>
      <c r="M49" s="26"/>
      <c r="N49" s="26"/>
      <c r="O49" s="26"/>
      <c r="P49" s="26"/>
      <c r="Q49" s="26"/>
      <c r="R49" s="26"/>
      <c r="S49" s="26"/>
      <c r="T49" s="26"/>
      <c r="U49" s="26"/>
    </row>
    <row r="50" spans="1:21" ht="19" customHeight="1">
      <c r="A50" s="58"/>
      <c r="B50" s="17" t="s">
        <v>48</v>
      </c>
      <c r="C50" s="59"/>
      <c r="D50" s="229"/>
      <c r="E50" s="19">
        <v>50</v>
      </c>
      <c r="F50" s="13">
        <v>123.1</v>
      </c>
      <c r="G50" s="13">
        <v>26.15</v>
      </c>
      <c r="H50" s="13">
        <v>1</v>
      </c>
      <c r="I50" s="13">
        <v>3.5750000000000002</v>
      </c>
    </row>
    <row r="51" spans="1:21" ht="19" customHeight="1">
      <c r="A51" s="58"/>
      <c r="B51" s="17" t="s">
        <v>250</v>
      </c>
      <c r="C51" s="59"/>
      <c r="D51" s="229"/>
      <c r="E51" s="19">
        <v>50</v>
      </c>
      <c r="F51" s="13">
        <v>22.841999999999999</v>
      </c>
      <c r="G51" s="13">
        <v>5.88</v>
      </c>
      <c r="H51" s="13">
        <v>0.15</v>
      </c>
      <c r="I51" s="13">
        <v>0.25</v>
      </c>
    </row>
    <row r="52" spans="1:21" s="8" customFormat="1" ht="19" customHeight="1">
      <c r="A52" s="48"/>
      <c r="B52" s="28" t="s">
        <v>11</v>
      </c>
      <c r="C52" s="60"/>
      <c r="D52" s="229"/>
      <c r="E52" s="61"/>
      <c r="F52" s="62">
        <f>SUM(F42:F51)</f>
        <v>648.48505</v>
      </c>
      <c r="G52" s="62">
        <f>SUM(G42:G51)</f>
        <v>110.00799999999998</v>
      </c>
      <c r="H52" s="62">
        <f>SUM(H42:H51)</f>
        <v>14.68825</v>
      </c>
      <c r="I52" s="62">
        <f>SUM(I42:I51)</f>
        <v>22.264099999999999</v>
      </c>
      <c r="K52" s="46"/>
      <c r="L52" s="47"/>
      <c r="M52" s="47"/>
      <c r="N52" s="47"/>
      <c r="O52" s="47"/>
      <c r="P52" s="47"/>
    </row>
    <row r="53" spans="1:21" ht="50.15" customHeight="1">
      <c r="A53" s="5" t="s">
        <v>14</v>
      </c>
      <c r="B53" s="5" t="s">
        <v>2</v>
      </c>
      <c r="C53" s="34" t="s">
        <v>242</v>
      </c>
      <c r="D53" s="5" t="s">
        <v>4</v>
      </c>
      <c r="E53" s="7" t="s">
        <v>5</v>
      </c>
      <c r="F53" s="7" t="s">
        <v>6</v>
      </c>
      <c r="G53" s="7" t="s">
        <v>7</v>
      </c>
      <c r="H53" s="7" t="s">
        <v>8</v>
      </c>
      <c r="I53" s="7" t="s">
        <v>9</v>
      </c>
    </row>
    <row r="54" spans="1:21" ht="75" customHeight="1">
      <c r="A54" s="35"/>
      <c r="B54" s="159" t="s">
        <v>143</v>
      </c>
      <c r="C54" s="11" t="e" vm="17">
        <v>#VALUE!</v>
      </c>
      <c r="D54" s="218" t="s">
        <v>233</v>
      </c>
      <c r="E54" s="13">
        <v>90</v>
      </c>
      <c r="F54" s="13">
        <v>138.87</v>
      </c>
      <c r="G54" s="13">
        <v>0.77580000000000005</v>
      </c>
      <c r="H54" s="13">
        <v>7.2837000000000005</v>
      </c>
      <c r="I54" s="13">
        <v>17.723700000000001</v>
      </c>
    </row>
    <row r="55" spans="1:21" ht="75" customHeight="1">
      <c r="A55" s="98" t="s">
        <v>10</v>
      </c>
      <c r="B55" s="160" t="s">
        <v>300</v>
      </c>
      <c r="C55" s="87" t="e" vm="26">
        <v>#VALUE!</v>
      </c>
      <c r="D55" s="218" t="s">
        <v>299</v>
      </c>
      <c r="E55" s="15">
        <v>50</v>
      </c>
      <c r="F55" s="13">
        <v>65.400000000000006</v>
      </c>
      <c r="G55" s="13">
        <v>8.34</v>
      </c>
      <c r="H55" s="13">
        <v>1.42</v>
      </c>
      <c r="I55" s="13">
        <v>4.01</v>
      </c>
    </row>
    <row r="56" spans="1:21" ht="19" customHeight="1">
      <c r="A56" s="37"/>
      <c r="B56" s="17" t="s">
        <v>144</v>
      </c>
      <c r="C56" s="63"/>
      <c r="D56" s="227" t="s">
        <v>234</v>
      </c>
      <c r="E56" s="19">
        <v>60</v>
      </c>
      <c r="F56" s="13">
        <v>40.31568</v>
      </c>
      <c r="G56" s="13">
        <v>7.3979999999999997</v>
      </c>
      <c r="H56" s="13">
        <v>1.0920000000000001</v>
      </c>
      <c r="I56" s="13">
        <v>1.3032000000000001</v>
      </c>
    </row>
    <row r="57" spans="1:21" ht="19" customHeight="1">
      <c r="A57" s="37"/>
      <c r="B57" s="158" t="s">
        <v>145</v>
      </c>
      <c r="C57" s="65"/>
      <c r="D57" s="231" t="s">
        <v>231</v>
      </c>
      <c r="E57" s="19">
        <v>60</v>
      </c>
      <c r="F57" s="13">
        <v>76.891799999999989</v>
      </c>
      <c r="G57" s="13">
        <v>16.295399999999997</v>
      </c>
      <c r="H57" s="13">
        <v>0.41339999999999993</v>
      </c>
      <c r="I57" s="13">
        <v>2.3615999999999997</v>
      </c>
    </row>
    <row r="58" spans="1:21" ht="17.5">
      <c r="A58" s="37"/>
      <c r="B58" s="64" t="s">
        <v>146</v>
      </c>
      <c r="C58" s="65"/>
      <c r="D58" s="231" t="s">
        <v>178</v>
      </c>
      <c r="E58" s="19">
        <v>50</v>
      </c>
      <c r="F58" s="13">
        <v>32.200000000000003</v>
      </c>
      <c r="G58" s="13">
        <v>7.95</v>
      </c>
      <c r="H58" s="13">
        <v>0.3</v>
      </c>
      <c r="I58" s="13">
        <v>0.85</v>
      </c>
      <c r="K58" s="46"/>
      <c r="L58" s="47"/>
      <c r="M58" s="47"/>
      <c r="N58" s="47"/>
      <c r="O58" s="47"/>
      <c r="P58" s="47"/>
    </row>
    <row r="59" spans="1:21" ht="19" customHeight="1">
      <c r="A59" s="37"/>
      <c r="B59" s="64" t="s">
        <v>147</v>
      </c>
      <c r="C59" s="65"/>
      <c r="D59" s="231" t="s">
        <v>232</v>
      </c>
      <c r="E59" s="19">
        <v>50</v>
      </c>
      <c r="F59" s="13">
        <v>45.944499999999998</v>
      </c>
      <c r="G59" s="13">
        <v>3.0089999999999999</v>
      </c>
      <c r="H59" s="13">
        <v>3.2044999999999999</v>
      </c>
      <c r="I59" s="13">
        <v>1.3360000000000001</v>
      </c>
      <c r="K59" s="46"/>
      <c r="L59" s="47"/>
      <c r="M59" s="47"/>
      <c r="N59" s="47"/>
      <c r="O59" s="47"/>
      <c r="P59" s="47"/>
    </row>
    <row r="60" spans="1:21" ht="17.5">
      <c r="A60" s="45"/>
      <c r="B60" s="21" t="s">
        <v>70</v>
      </c>
      <c r="C60" s="68"/>
      <c r="D60" s="229" t="s">
        <v>188</v>
      </c>
      <c r="E60" s="19">
        <v>5</v>
      </c>
      <c r="F60" s="13">
        <v>32.189399999999999</v>
      </c>
      <c r="G60" s="13">
        <v>9.7050000000000011E-2</v>
      </c>
      <c r="H60" s="13">
        <v>3.5305500000000003</v>
      </c>
      <c r="I60" s="13">
        <v>1.3550000000000001E-2</v>
      </c>
    </row>
    <row r="61" spans="1:21" ht="19" customHeight="1">
      <c r="A61" s="45"/>
      <c r="B61" s="64" t="s">
        <v>32</v>
      </c>
      <c r="C61" s="65"/>
      <c r="D61" s="231" t="s">
        <v>177</v>
      </c>
      <c r="E61" s="19">
        <v>50</v>
      </c>
      <c r="F61" s="13">
        <v>22.654499999999999</v>
      </c>
      <c r="G61" s="13">
        <v>4.3185000000000002</v>
      </c>
      <c r="H61" s="13">
        <v>0.77149999999999996</v>
      </c>
      <c r="I61" s="13">
        <v>0.28699999999999998</v>
      </c>
    </row>
    <row r="62" spans="1:21" ht="19" customHeight="1">
      <c r="A62" s="45"/>
      <c r="B62" s="64" t="s">
        <v>148</v>
      </c>
      <c r="C62" s="65"/>
      <c r="D62" s="231"/>
      <c r="E62" s="19">
        <v>30</v>
      </c>
      <c r="F62" s="13">
        <v>17.78</v>
      </c>
      <c r="G62" s="13">
        <v>3.5700000000000003</v>
      </c>
      <c r="H62" s="13">
        <v>0.32</v>
      </c>
      <c r="I62" s="13">
        <v>0.94000000000000017</v>
      </c>
    </row>
    <row r="63" spans="1:21" ht="19" customHeight="1">
      <c r="A63" s="45"/>
      <c r="B63" s="23" t="s">
        <v>44</v>
      </c>
      <c r="C63" s="22"/>
      <c r="D63" s="224" t="s">
        <v>190</v>
      </c>
      <c r="E63" s="168">
        <v>15</v>
      </c>
      <c r="F63" s="13">
        <v>91.315049999999999</v>
      </c>
      <c r="G63" s="13">
        <v>1.92</v>
      </c>
      <c r="H63" s="13">
        <v>7.7350499999999993</v>
      </c>
      <c r="I63" s="13">
        <v>4.2349499999999995</v>
      </c>
    </row>
    <row r="64" spans="1:21" ht="19" customHeight="1">
      <c r="A64" s="215" t="s">
        <v>20</v>
      </c>
      <c r="B64" s="64" t="s">
        <v>180</v>
      </c>
      <c r="C64" s="65"/>
      <c r="D64" s="231"/>
      <c r="E64" s="19">
        <v>50</v>
      </c>
      <c r="F64" s="13">
        <v>28.195</v>
      </c>
      <c r="G64" s="13">
        <v>2.4375</v>
      </c>
      <c r="H64" s="13">
        <v>1.2849999999999999</v>
      </c>
      <c r="I64" s="13">
        <v>1.72</v>
      </c>
    </row>
    <row r="65" spans="1:13" ht="19" customHeight="1">
      <c r="A65" s="20"/>
      <c r="B65" s="44" t="s">
        <v>45</v>
      </c>
      <c r="C65" s="65"/>
      <c r="D65" s="229" t="s">
        <v>160</v>
      </c>
      <c r="E65" s="19">
        <v>50</v>
      </c>
      <c r="F65" s="13">
        <v>24.264399999999998</v>
      </c>
      <c r="G65" s="13">
        <v>5.891</v>
      </c>
      <c r="H65" s="13">
        <v>2.5000000000000001E-2</v>
      </c>
      <c r="I65" s="13">
        <v>0.18149999999999999</v>
      </c>
    </row>
    <row r="66" spans="1:13" ht="19" customHeight="1">
      <c r="A66" s="45"/>
      <c r="B66" s="17" t="s">
        <v>46</v>
      </c>
      <c r="C66" s="65"/>
      <c r="D66" s="227" t="s">
        <v>181</v>
      </c>
      <c r="E66" s="19">
        <v>50</v>
      </c>
      <c r="F66" s="13">
        <v>37.372999999999998</v>
      </c>
      <c r="G66" s="13">
        <v>6.0614999999999997</v>
      </c>
      <c r="H66" s="13">
        <v>0.75</v>
      </c>
      <c r="I66" s="13">
        <v>1.6</v>
      </c>
    </row>
    <row r="67" spans="1:13" ht="19" customHeight="1">
      <c r="A67" s="45"/>
      <c r="B67" s="17" t="s">
        <v>47</v>
      </c>
      <c r="C67" s="65"/>
      <c r="D67" s="229" t="s">
        <v>159</v>
      </c>
      <c r="E67" s="19">
        <v>50</v>
      </c>
      <c r="F67" s="13">
        <v>0.2</v>
      </c>
      <c r="G67" s="13">
        <v>0</v>
      </c>
      <c r="H67" s="13">
        <v>0</v>
      </c>
      <c r="I67" s="13">
        <v>0.05</v>
      </c>
    </row>
    <row r="68" spans="1:13" ht="19" customHeight="1">
      <c r="A68" s="100"/>
      <c r="B68" s="99" t="s">
        <v>48</v>
      </c>
      <c r="C68" s="65"/>
      <c r="D68" s="229"/>
      <c r="E68" s="19">
        <v>50</v>
      </c>
      <c r="F68" s="13">
        <v>123.1</v>
      </c>
      <c r="G68" s="13">
        <v>26.15</v>
      </c>
      <c r="H68" s="13">
        <v>1</v>
      </c>
      <c r="I68" s="13">
        <v>3.5750000000000002</v>
      </c>
    </row>
    <row r="69" spans="1:13" ht="19" customHeight="1">
      <c r="A69" s="100"/>
      <c r="B69" s="162" t="s">
        <v>31</v>
      </c>
      <c r="C69" s="65"/>
      <c r="D69" s="229"/>
      <c r="E69" s="19">
        <v>50</v>
      </c>
      <c r="F69" s="13">
        <v>24.038</v>
      </c>
      <c r="G69" s="13">
        <v>6.74</v>
      </c>
      <c r="H69" s="13">
        <v>0</v>
      </c>
      <c r="I69" s="13">
        <v>0</v>
      </c>
    </row>
    <row r="70" spans="1:13" ht="19" customHeight="1">
      <c r="A70" s="20"/>
      <c r="B70" s="71" t="s">
        <v>11</v>
      </c>
      <c r="C70" s="65"/>
      <c r="D70" s="229"/>
      <c r="E70" s="57"/>
      <c r="F70" s="93">
        <f>SUM(F54:F69)</f>
        <v>800.73133000000018</v>
      </c>
      <c r="G70" s="93">
        <f t="shared" ref="G70:I70" si="0">SUM(G54:G69)</f>
        <v>100.95375</v>
      </c>
      <c r="H70" s="93">
        <f t="shared" si="0"/>
        <v>29.130700000000001</v>
      </c>
      <c r="I70" s="93">
        <f t="shared" si="0"/>
        <v>40.186499999999995</v>
      </c>
    </row>
    <row r="71" spans="1:13" ht="50.15" customHeight="1">
      <c r="A71" s="5" t="s">
        <v>15</v>
      </c>
      <c r="B71" s="5" t="s">
        <v>2</v>
      </c>
      <c r="C71" s="7" t="s">
        <v>242</v>
      </c>
      <c r="D71" s="5" t="s">
        <v>4</v>
      </c>
      <c r="E71" s="7" t="s">
        <v>5</v>
      </c>
      <c r="F71" s="7" t="s">
        <v>6</v>
      </c>
      <c r="G71" s="7" t="s">
        <v>7</v>
      </c>
      <c r="H71" s="7" t="s">
        <v>8</v>
      </c>
      <c r="I71" s="7" t="s">
        <v>9</v>
      </c>
    </row>
    <row r="72" spans="1:13" ht="75" customHeight="1">
      <c r="A72" s="53"/>
      <c r="B72" s="163" t="s">
        <v>149</v>
      </c>
      <c r="C72" s="90" t="e" vm="16">
        <v>#VALUE!</v>
      </c>
      <c r="D72" s="234" t="s">
        <v>235</v>
      </c>
      <c r="E72" s="242">
        <v>100</v>
      </c>
      <c r="F72" s="242">
        <v>170.99600000000001</v>
      </c>
      <c r="G72" s="242">
        <v>21.728999999999999</v>
      </c>
      <c r="H72" s="242">
        <v>6.7409999999999997</v>
      </c>
      <c r="I72" s="242">
        <v>7.19</v>
      </c>
    </row>
    <row r="73" spans="1:13" ht="75" customHeight="1">
      <c r="A73" s="98" t="s">
        <v>10</v>
      </c>
      <c r="B73" s="161" t="s">
        <v>150</v>
      </c>
      <c r="C73" s="87" t="e" vm="15">
        <v>#VALUE!</v>
      </c>
      <c r="D73" s="232" t="s">
        <v>236</v>
      </c>
      <c r="E73" s="243">
        <v>100</v>
      </c>
      <c r="F73" s="242">
        <v>136.81200000000001</v>
      </c>
      <c r="G73" s="242">
        <v>24.844999999999999</v>
      </c>
      <c r="H73" s="242">
        <v>3.3570000000000002</v>
      </c>
      <c r="I73" s="242">
        <v>3.7320000000000002</v>
      </c>
    </row>
    <row r="74" spans="1:13" ht="17.5">
      <c r="A74" s="66"/>
      <c r="B74" s="164" t="s">
        <v>151</v>
      </c>
      <c r="C74" s="67"/>
      <c r="D74" s="232" t="s">
        <v>292</v>
      </c>
      <c r="E74" s="244">
        <v>50</v>
      </c>
      <c r="F74" s="242">
        <v>44.323500000000003</v>
      </c>
      <c r="G74" s="242">
        <v>7.4645000000000001</v>
      </c>
      <c r="H74" s="242">
        <v>1.7244999999999999</v>
      </c>
      <c r="I74" s="242">
        <v>0.72099999999999997</v>
      </c>
    </row>
    <row r="75" spans="1:13" ht="19" customHeight="1">
      <c r="A75" s="53"/>
      <c r="B75" s="17" t="s">
        <v>152</v>
      </c>
      <c r="C75" s="68"/>
      <c r="D75" s="234" t="s">
        <v>174</v>
      </c>
      <c r="E75" s="244">
        <v>50</v>
      </c>
      <c r="F75" s="242">
        <v>17.598500000000001</v>
      </c>
      <c r="G75" s="242">
        <v>3.2825000000000002</v>
      </c>
      <c r="H75" s="242">
        <v>0.54400000000000004</v>
      </c>
      <c r="I75" s="242">
        <v>0.38950000000000001</v>
      </c>
    </row>
    <row r="76" spans="1:13" ht="19" customHeight="1">
      <c r="A76" s="53"/>
      <c r="B76" s="21" t="s">
        <v>153</v>
      </c>
      <c r="C76" s="68"/>
      <c r="D76" s="223" t="s">
        <v>237</v>
      </c>
      <c r="E76" s="244">
        <v>10</v>
      </c>
      <c r="F76" s="242">
        <v>12.790300000000002</v>
      </c>
      <c r="G76" s="242">
        <v>1.4038000000000002</v>
      </c>
      <c r="H76" s="242">
        <v>0.68620000000000003</v>
      </c>
      <c r="I76" s="242">
        <v>0.25559999999999999</v>
      </c>
    </row>
    <row r="77" spans="1:13" ht="19" customHeight="1">
      <c r="A77" s="53"/>
      <c r="B77" s="21" t="s">
        <v>154</v>
      </c>
      <c r="C77" s="68"/>
      <c r="D77" s="234" t="s">
        <v>238</v>
      </c>
      <c r="E77" s="244">
        <v>50</v>
      </c>
      <c r="F77" s="242">
        <v>29.194500000000001</v>
      </c>
      <c r="G77" s="242">
        <v>5.1740000000000004</v>
      </c>
      <c r="H77" s="242">
        <v>0.83599999999999997</v>
      </c>
      <c r="I77" s="242">
        <v>0.77100000000000002</v>
      </c>
    </row>
    <row r="78" spans="1:13" ht="31">
      <c r="A78" s="69"/>
      <c r="B78" s="17" t="s">
        <v>155</v>
      </c>
      <c r="C78" s="68"/>
      <c r="D78" s="245" t="s">
        <v>239</v>
      </c>
      <c r="E78" s="244">
        <v>30</v>
      </c>
      <c r="F78" s="242">
        <v>9.0259999999999998</v>
      </c>
      <c r="G78" s="242">
        <v>1.6300000000000001</v>
      </c>
      <c r="H78" s="242">
        <v>0.11000000000000001</v>
      </c>
      <c r="I78" s="242">
        <v>0.7</v>
      </c>
      <c r="J78" s="24"/>
      <c r="K78" s="24"/>
      <c r="L78" s="24"/>
      <c r="M78" s="24"/>
    </row>
    <row r="79" spans="1:13" ht="19" customHeight="1">
      <c r="A79" s="69"/>
      <c r="B79" s="23" t="s">
        <v>44</v>
      </c>
      <c r="C79" s="22"/>
      <c r="D79" s="224" t="s">
        <v>190</v>
      </c>
      <c r="E79" s="246">
        <v>15</v>
      </c>
      <c r="F79" s="242">
        <v>91.315049999999999</v>
      </c>
      <c r="G79" s="242">
        <v>1.92</v>
      </c>
      <c r="H79" s="242">
        <v>7.7350499999999993</v>
      </c>
      <c r="I79" s="242">
        <v>4.2349499999999995</v>
      </c>
    </row>
    <row r="80" spans="1:13" ht="19" customHeight="1">
      <c r="A80" s="98" t="s">
        <v>20</v>
      </c>
      <c r="B80" s="64" t="s">
        <v>180</v>
      </c>
      <c r="C80" s="65"/>
      <c r="D80" s="247"/>
      <c r="E80" s="244">
        <v>50</v>
      </c>
      <c r="F80" s="242">
        <v>28.195</v>
      </c>
      <c r="G80" s="242">
        <v>2.4375</v>
      </c>
      <c r="H80" s="242">
        <v>1.2849999999999999</v>
      </c>
      <c r="I80" s="242">
        <v>1.72</v>
      </c>
    </row>
    <row r="81" spans="1:9" ht="19" customHeight="1">
      <c r="A81" s="69"/>
      <c r="B81" s="70" t="s">
        <v>45</v>
      </c>
      <c r="C81" s="68"/>
      <c r="D81" s="248" t="s">
        <v>160</v>
      </c>
      <c r="E81" s="244">
        <v>50</v>
      </c>
      <c r="F81" s="242">
        <v>24.264399999999998</v>
      </c>
      <c r="G81" s="242">
        <v>5.891</v>
      </c>
      <c r="H81" s="242">
        <v>2.5000000000000001E-2</v>
      </c>
      <c r="I81" s="242">
        <v>0.18149999999999999</v>
      </c>
    </row>
    <row r="82" spans="1:9" ht="19" customHeight="1">
      <c r="A82" s="58"/>
      <c r="B82" s="70" t="s">
        <v>46</v>
      </c>
      <c r="C82" s="68"/>
      <c r="D82" s="228" t="s">
        <v>293</v>
      </c>
      <c r="E82" s="244">
        <v>50</v>
      </c>
      <c r="F82" s="242">
        <v>37.372999999999998</v>
      </c>
      <c r="G82" s="242">
        <v>6.0614999999999997</v>
      </c>
      <c r="H82" s="242">
        <v>0.75</v>
      </c>
      <c r="I82" s="242">
        <v>1.6</v>
      </c>
    </row>
    <row r="83" spans="1:9" ht="19" customHeight="1">
      <c r="A83" s="20"/>
      <c r="B83" s="44" t="s">
        <v>47</v>
      </c>
      <c r="C83" s="68"/>
      <c r="D83" s="248" t="s">
        <v>159</v>
      </c>
      <c r="E83" s="244">
        <v>50</v>
      </c>
      <c r="F83" s="242">
        <v>0.2</v>
      </c>
      <c r="G83" s="242">
        <v>0</v>
      </c>
      <c r="H83" s="242">
        <v>0</v>
      </c>
      <c r="I83" s="242">
        <v>0.05</v>
      </c>
    </row>
    <row r="84" spans="1:9" ht="19" customHeight="1">
      <c r="A84" s="45"/>
      <c r="B84" s="17" t="s">
        <v>48</v>
      </c>
      <c r="C84" s="68"/>
      <c r="D84" s="66"/>
      <c r="E84" s="244">
        <v>50</v>
      </c>
      <c r="F84" s="242">
        <v>123.1</v>
      </c>
      <c r="G84" s="242">
        <v>26.15</v>
      </c>
      <c r="H84" s="242">
        <v>1</v>
      </c>
      <c r="I84" s="242">
        <v>3.5750000000000002</v>
      </c>
    </row>
    <row r="85" spans="1:9" ht="19" customHeight="1">
      <c r="A85" s="45"/>
      <c r="B85" s="17" t="s">
        <v>21</v>
      </c>
      <c r="C85" s="68"/>
      <c r="D85" s="66"/>
      <c r="E85" s="244">
        <v>50</v>
      </c>
      <c r="F85" s="242">
        <v>19.988</v>
      </c>
      <c r="G85" s="242">
        <v>5.97</v>
      </c>
      <c r="H85" s="242">
        <v>0</v>
      </c>
      <c r="I85" s="242">
        <v>0.15</v>
      </c>
    </row>
    <row r="86" spans="1:9" ht="19" customHeight="1">
      <c r="A86" s="48"/>
      <c r="B86" s="71" t="s">
        <v>11</v>
      </c>
      <c r="C86" s="72"/>
      <c r="D86" s="66"/>
      <c r="E86" s="61"/>
      <c r="F86" s="73">
        <f>SUM(F72:F85)</f>
        <v>745.17625000000021</v>
      </c>
      <c r="G86" s="73">
        <f>SUM(G72:G85)</f>
        <v>113.9588</v>
      </c>
      <c r="H86" s="73">
        <f>SUM(H72:H85)</f>
        <v>24.793749999999996</v>
      </c>
      <c r="I86" s="73">
        <f>SUM(I72:I85)</f>
        <v>25.27055</v>
      </c>
    </row>
    <row r="87" spans="1:9" ht="19" customHeight="1">
      <c r="A87" s="312" t="s">
        <v>16</v>
      </c>
      <c r="B87" s="305"/>
      <c r="C87" s="305"/>
      <c r="D87" s="305"/>
      <c r="E87" s="305"/>
      <c r="F87" s="74">
        <f>AVERAGE(F24,F40,F52,F70,F86)</f>
        <v>710.32120600000019</v>
      </c>
      <c r="G87" s="74">
        <f>AVERAGE(G24,G40,G52,G70,G86)</f>
        <v>102.76934000000001</v>
      </c>
      <c r="H87" s="74">
        <f>AVERAGE(H24,H40,H52,H70,H86)</f>
        <v>23.536629999999995</v>
      </c>
      <c r="I87" s="74">
        <f>AVERAGE(I24,I40,I52,I70,I86)</f>
        <v>27.104599999999998</v>
      </c>
    </row>
    <row r="88" spans="1:9" ht="19" customHeight="1">
      <c r="A88" s="235"/>
      <c r="B88" s="236"/>
      <c r="C88" s="236"/>
      <c r="D88" s="305" t="s">
        <v>249</v>
      </c>
      <c r="E88" s="306"/>
      <c r="F88" s="238"/>
      <c r="G88" s="238">
        <f>(G87*4)/F87*100</f>
        <v>57.872038245187909</v>
      </c>
      <c r="H88" s="238">
        <f>(H87*9)/F87*100</f>
        <v>29.821673379690694</v>
      </c>
      <c r="I88" s="238">
        <f>(I87*4)/F87*100</f>
        <v>15.263292026790479</v>
      </c>
    </row>
    <row r="89" spans="1:9" ht="19" customHeight="1">
      <c r="A89" s="235"/>
      <c r="B89" s="236"/>
      <c r="C89" s="236"/>
      <c r="D89" s="305" t="s">
        <v>241</v>
      </c>
      <c r="E89" s="306"/>
      <c r="F89" s="238" t="s">
        <v>245</v>
      </c>
      <c r="G89" s="238" t="s">
        <v>246</v>
      </c>
      <c r="H89" s="238" t="s">
        <v>247</v>
      </c>
      <c r="I89" s="238" t="s">
        <v>248</v>
      </c>
    </row>
    <row r="90" spans="1:9" ht="19" customHeight="1">
      <c r="A90" s="295" t="s">
        <v>17</v>
      </c>
      <c r="B90" s="295"/>
      <c r="C90" s="295"/>
      <c r="D90" s="295"/>
      <c r="E90" s="295"/>
      <c r="F90" s="295"/>
      <c r="G90" s="295"/>
      <c r="H90" s="295"/>
      <c r="I90" s="295"/>
    </row>
    <row r="91" spans="1:9" ht="19" customHeight="1">
      <c r="A91" s="296" t="s">
        <v>191</v>
      </c>
      <c r="B91" s="297"/>
      <c r="C91" s="297"/>
      <c r="D91" s="297"/>
      <c r="E91" s="297"/>
      <c r="F91" s="297"/>
      <c r="G91" s="297"/>
      <c r="H91" s="297"/>
      <c r="I91" s="298"/>
    </row>
    <row r="92" spans="1:9" ht="19" customHeight="1">
      <c r="A92" s="299" t="s">
        <v>192</v>
      </c>
      <c r="B92" s="300"/>
      <c r="C92" s="300"/>
      <c r="D92" s="300"/>
      <c r="E92" s="300"/>
      <c r="F92" s="300"/>
      <c r="G92" s="300"/>
      <c r="H92" s="300"/>
      <c r="I92" s="301"/>
    </row>
    <row r="93" spans="1:9" ht="19" customHeight="1">
      <c r="A93" s="302" t="s">
        <v>301</v>
      </c>
      <c r="B93" s="303"/>
      <c r="C93" s="303"/>
      <c r="D93" s="303"/>
      <c r="E93" s="303"/>
      <c r="F93" s="303"/>
      <c r="G93" s="303"/>
      <c r="H93" s="303"/>
      <c r="I93" s="304"/>
    </row>
    <row r="94" spans="1:9" ht="19" customHeight="1">
      <c r="A94" s="302" t="s">
        <v>193</v>
      </c>
      <c r="B94" s="303"/>
      <c r="C94" s="303"/>
      <c r="D94" s="303"/>
      <c r="E94" s="303"/>
      <c r="F94" s="303"/>
      <c r="G94" s="303"/>
      <c r="H94" s="303"/>
      <c r="I94" s="304"/>
    </row>
    <row r="95" spans="1:9" ht="19" customHeight="1">
      <c r="A95" s="302" t="s">
        <v>205</v>
      </c>
      <c r="B95" s="303"/>
      <c r="C95" s="303"/>
      <c r="D95" s="303"/>
      <c r="E95" s="303"/>
      <c r="F95" s="303"/>
      <c r="G95" s="303"/>
      <c r="H95" s="303"/>
      <c r="I95" s="304"/>
    </row>
    <row r="96" spans="1:9" ht="19" customHeight="1">
      <c r="A96" s="307" t="s">
        <v>18</v>
      </c>
      <c r="B96" s="307"/>
      <c r="C96" s="307"/>
      <c r="D96" s="307"/>
      <c r="E96" s="307"/>
      <c r="F96" s="307"/>
      <c r="G96" s="307"/>
      <c r="H96" s="307"/>
      <c r="I96" s="307"/>
    </row>
    <row r="97" spans="1:9" ht="19" customHeight="1">
      <c r="A97" s="75" t="s">
        <v>194</v>
      </c>
      <c r="B97" s="77" t="s">
        <v>195</v>
      </c>
      <c r="C97" s="77"/>
      <c r="D97" s="77"/>
      <c r="E97" s="77"/>
      <c r="F97" s="78"/>
      <c r="G97" s="78"/>
      <c r="H97" s="78"/>
      <c r="I97" s="79"/>
    </row>
    <row r="98" spans="1:9" ht="19" customHeight="1">
      <c r="A98" s="76" t="s">
        <v>196</v>
      </c>
      <c r="B98" s="80" t="s">
        <v>197</v>
      </c>
      <c r="C98" s="80"/>
      <c r="D98" s="80"/>
      <c r="E98" s="80"/>
      <c r="F98" s="81"/>
      <c r="G98" s="81"/>
      <c r="H98" s="81"/>
      <c r="I98" s="82"/>
    </row>
    <row r="99" spans="1:9" ht="19" customHeight="1">
      <c r="A99" s="83" t="s">
        <v>198</v>
      </c>
      <c r="B99" s="84" t="s">
        <v>199</v>
      </c>
      <c r="C99" s="84"/>
      <c r="D99" s="84"/>
      <c r="E99" s="84"/>
      <c r="F99" s="85"/>
      <c r="G99" s="85"/>
      <c r="H99" s="85"/>
      <c r="I99" s="86"/>
    </row>
    <row r="100" spans="1:9" ht="19" customHeight="1">
      <c r="A100" s="293" t="s">
        <v>19</v>
      </c>
      <c r="B100" s="293"/>
      <c r="C100" s="293"/>
      <c r="D100" s="293"/>
      <c r="E100" s="293"/>
      <c r="F100" s="293"/>
      <c r="G100" s="293"/>
      <c r="H100" s="293"/>
      <c r="I100" s="293"/>
    </row>
    <row r="101" spans="1:9" ht="19" customHeight="1">
      <c r="A101" s="294" t="s">
        <v>200</v>
      </c>
      <c r="B101" s="294"/>
      <c r="C101" s="294"/>
      <c r="D101" s="294"/>
      <c r="E101" s="294"/>
      <c r="F101" s="294"/>
      <c r="G101" s="294"/>
      <c r="H101" s="294"/>
      <c r="I101" s="294"/>
    </row>
  </sheetData>
  <mergeCells count="15">
    <mergeCell ref="A90:I90"/>
    <mergeCell ref="A1:B5"/>
    <mergeCell ref="C1:C7"/>
    <mergeCell ref="A6:B6"/>
    <mergeCell ref="A87:E87"/>
    <mergeCell ref="D88:E88"/>
    <mergeCell ref="D89:E89"/>
    <mergeCell ref="A101:I101"/>
    <mergeCell ref="A91:I91"/>
    <mergeCell ref="A92:I92"/>
    <mergeCell ref="A93:I93"/>
    <mergeCell ref="A94:I94"/>
    <mergeCell ref="A95:I95"/>
    <mergeCell ref="A96:I96"/>
    <mergeCell ref="A100:I100"/>
  </mergeCells>
  <pageMargins left="0.7" right="0.7" top="0.75" bottom="0.75" header="0.3" footer="0.3"/>
  <pageSetup paperSize="9" scale="26" fitToWidth="0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5B43D2-C9D1-47F9-9D44-1C04F7CD9738}">
  <sheetPr>
    <pageSetUpPr fitToPage="1"/>
  </sheetPr>
  <dimension ref="A1:X98"/>
  <sheetViews>
    <sheetView zoomScale="70" zoomScaleNormal="70" workbookViewId="0">
      <selection activeCell="M10" sqref="M10"/>
    </sheetView>
  </sheetViews>
  <sheetFormatPr defaultColWidth="9.25" defaultRowHeight="15.5"/>
  <cols>
    <col min="1" max="1" width="25.6640625" style="2" customWidth="1"/>
    <col min="2" max="2" width="55.9140625" style="2" customWidth="1"/>
    <col min="3" max="3" width="32.332031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tr">
        <f>'Nädal_36_4.-9.klass'!A7</f>
        <v>36. nädal</v>
      </c>
      <c r="B7" s="106" t="str">
        <f>'Nädal_36_4.-9.klass'!B7</f>
        <v>01.09.-05.09.2025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3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9"/>
      <c r="B9" s="10" t="str">
        <f>'Nädal_36_4.-9.klass'!B9</f>
        <v>Kodune sealihaguljašš (G, L)</v>
      </c>
      <c r="C9" s="11" t="e" vm="3">
        <f>'Nädal_36_4.-9.klass'!C9</f>
        <v>#VALUE!</v>
      </c>
      <c r="D9" s="218" t="str">
        <f>'Nädal_36_4.-9.klass'!D9</f>
        <v>Sealiha, vesi, roheline  paprika, mugulsibul, tomatipüree, toiduiõli, küüslauk, petersell, jahvatatud paprika, söögisool, loorber, must pipar, köömned</v>
      </c>
      <c r="E9" s="13">
        <v>75</v>
      </c>
      <c r="F9" s="13">
        <f>E9*'Nädal_36_4.-9.klass'!F9/'Nädal_36_4.-9.klass'!E9</f>
        <v>98.069249999999982</v>
      </c>
      <c r="G9" s="13">
        <f>E9*'Nädal_36_4.-9.klass'!G9/'Nädal_36_4.-9.klass'!E9</f>
        <v>4.1662499999999998</v>
      </c>
      <c r="H9" s="13">
        <f>E9*'Nädal_36_4.-9.klass'!H9/'Nädal_36_4.-9.klass'!E9</f>
        <v>7.2674999999999992</v>
      </c>
      <c r="I9" s="13">
        <f>E9*'Nädal_36_4.-9.klass'!I9/'Nädal_36_4.-9.klass'!E9</f>
        <v>4.17225</v>
      </c>
    </row>
    <row r="10" spans="1:9" ht="75" customHeight="1">
      <c r="A10" s="98" t="s">
        <v>10</v>
      </c>
      <c r="B10" s="10" t="str">
        <f>'Nädal_36_4.-9.klass'!B10</f>
        <v>Läätseguljašš (L) (mahe)</v>
      </c>
      <c r="C10" s="11" t="e" vm="4">
        <f>'Nädal_36_4.-9.klass'!C10</f>
        <v>#VALUE!</v>
      </c>
      <c r="D10" s="218" t="str">
        <f>'Nädal_36_4.-9.klass'!D10</f>
        <v>Läätsed ,vesi, roheline paprika, mugulsibul, tomatipüree, toiduiõli, küüslauk, värske petersell, jahvatatud paprika, söögisool, loorber, must pipar, köömned</v>
      </c>
      <c r="E10" s="15">
        <v>75</v>
      </c>
      <c r="F10" s="13">
        <f>E10*'Nädal_36_4.-9.klass'!F10/'Nädal_36_4.-9.klass'!E10</f>
        <v>99.302249999999987</v>
      </c>
      <c r="G10" s="13">
        <f>E10*'Nädal_36_4.-9.klass'!G10/'Nädal_36_4.-9.klass'!E10</f>
        <v>13.254749999999998</v>
      </c>
      <c r="H10" s="13">
        <f>E10*'Nädal_36_4.-9.klass'!H10/'Nädal_36_4.-9.klass'!E10</f>
        <v>3.4402499999999998</v>
      </c>
      <c r="I10" s="13">
        <f>E10*'Nädal_36_4.-9.klass'!I10/'Nädal_36_4.-9.klass'!E10</f>
        <v>4.872749999999999</v>
      </c>
    </row>
    <row r="11" spans="1:9" ht="19" customHeight="1">
      <c r="A11" s="16"/>
      <c r="B11" s="10" t="str">
        <f>'Nädal_36_4.-9.klass'!B11</f>
        <v>Tatar, keedetud</v>
      </c>
      <c r="C11" s="18"/>
      <c r="D11" s="218" t="str">
        <f>'Nädal_36_4.-9.klass'!D11</f>
        <v>Tatar, vesi, söögisool</v>
      </c>
      <c r="E11" s="19">
        <v>100</v>
      </c>
      <c r="F11" s="13">
        <f>E11*'Nädal_36_4.-9.klass'!F11/'Nädal_36_4.-9.klass'!E11</f>
        <v>80.59999999999998</v>
      </c>
      <c r="G11" s="13">
        <f>E11*'Nädal_36_4.-9.klass'!G11/'Nädal_36_4.-9.klass'!E11</f>
        <v>16.975000000000001</v>
      </c>
      <c r="H11" s="13">
        <f>E11*'Nädal_36_4.-9.klass'!H11/'Nädal_36_4.-9.klass'!E11</f>
        <v>0.5</v>
      </c>
      <c r="I11" s="13">
        <f>E11*'Nädal_36_4.-9.klass'!I11/'Nädal_36_4.-9.klass'!E11</f>
        <v>2.9750000000000001</v>
      </c>
    </row>
    <row r="12" spans="1:9" ht="19" customHeight="1">
      <c r="A12" s="20"/>
      <c r="B12" s="10" t="str">
        <f>'Nädal_36_4.-9.klass'!B12</f>
        <v>Kuskuss, keedetud (mahe) (G)</v>
      </c>
      <c r="C12" s="22"/>
      <c r="D12" s="218" t="str">
        <f>'Nädal_36_4.-9.klass'!D12</f>
        <v>Kuskuss, vesi, söögisool</v>
      </c>
      <c r="E12" s="19">
        <v>100</v>
      </c>
      <c r="F12" s="13">
        <f>E12*'Nädal_36_4.-9.klass'!F12/'Nädal_36_4.-9.klass'!E12</f>
        <v>128.15299999999996</v>
      </c>
      <c r="G12" s="13">
        <f>E12*'Nädal_36_4.-9.klass'!G12/'Nädal_36_4.-9.klass'!E12</f>
        <v>27.158999999999995</v>
      </c>
      <c r="H12" s="13">
        <f>E12*'Nädal_36_4.-9.klass'!H12/'Nädal_36_4.-9.klass'!E12</f>
        <v>0.68899999999999995</v>
      </c>
      <c r="I12" s="13">
        <f>E12*'Nädal_36_4.-9.klass'!I12/'Nädal_36_4.-9.klass'!E12</f>
        <v>3.9359999999999995</v>
      </c>
    </row>
    <row r="13" spans="1:9" ht="19" customHeight="1">
      <c r="A13" s="20"/>
      <c r="B13" s="10" t="str">
        <f>'Nädal_36_4.-9.klass'!B13</f>
        <v>Porgand, aurutatud</v>
      </c>
      <c r="C13" s="22"/>
      <c r="D13" s="218"/>
      <c r="E13" s="19">
        <v>100</v>
      </c>
      <c r="F13" s="13">
        <f>E13*'Nädal_36_4.-9.klass'!F13/'Nädal_36_4.-9.klass'!E13</f>
        <v>34.472999999999999</v>
      </c>
      <c r="G13" s="13">
        <f>E13*'Nädal_36_4.-9.klass'!G13/'Nädal_36_4.-9.klass'!E13</f>
        <v>9.0440000000000005</v>
      </c>
      <c r="H13" s="13">
        <f>E13*'Nädal_36_4.-9.klass'!H13/'Nädal_36_4.-9.klass'!E13</f>
        <v>0.21299999999999999</v>
      </c>
      <c r="I13" s="13">
        <f>E13*'Nädal_36_4.-9.klass'!I13/'Nädal_36_4.-9.klass'!E13</f>
        <v>0.63800000000000001</v>
      </c>
    </row>
    <row r="14" spans="1:9" ht="19" customHeight="1">
      <c r="A14" s="20"/>
      <c r="B14" s="10" t="str">
        <f>'Nädal_36_4.-9.klass'!B14</f>
        <v>Külm jogurtikaste (L)</v>
      </c>
      <c r="C14" s="22"/>
      <c r="D14" s="218" t="str">
        <f>'Nädal_36_4.-9.klass'!D14</f>
        <v>Maitsestamata jogurt R 2,5-3%, söögisool, suhkur, till</v>
      </c>
      <c r="E14" s="19">
        <v>50</v>
      </c>
      <c r="F14" s="13">
        <f>E14*'Nädal_36_4.-9.klass'!F14/'Nädal_36_4.-9.klass'!E14</f>
        <v>20.558500000000002</v>
      </c>
      <c r="G14" s="13">
        <f>E14*'Nädal_36_4.-9.klass'!G14/'Nädal_36_4.-9.klass'!E14</f>
        <v>2.7290000000000001</v>
      </c>
      <c r="H14" s="13">
        <f>E14*'Nädal_36_4.-9.klass'!H14/'Nädal_36_4.-9.klass'!E14</f>
        <v>0.2455</v>
      </c>
      <c r="I14" s="13">
        <f>E14*'Nädal_36_4.-9.klass'!I14/'Nädal_36_4.-9.klass'!E14</f>
        <v>1.9</v>
      </c>
    </row>
    <row r="15" spans="1:9" ht="19" customHeight="1">
      <c r="A15" s="20"/>
      <c r="B15" s="10" t="str">
        <f>'Nädal_36_4.-9.klass'!B15</f>
        <v>Peedi-küüslaugusalat</v>
      </c>
      <c r="C15" s="22"/>
      <c r="D15" s="218" t="str">
        <f>'Nädal_36_4.-9.klass'!D15</f>
        <v>Peet, küüslauk</v>
      </c>
      <c r="E15" s="19">
        <v>150</v>
      </c>
      <c r="F15" s="13">
        <f>E15*'Nädal_36_4.-9.klass'!F15/'Nädal_36_4.-9.klass'!E15</f>
        <v>62.7</v>
      </c>
      <c r="G15" s="13">
        <f>E15*'Nädal_36_4.-9.klass'!G15/'Nädal_36_4.-9.klass'!E15</f>
        <v>14.3925</v>
      </c>
      <c r="H15" s="13">
        <f>E15*'Nädal_36_4.-9.klass'!H15/'Nädal_36_4.-9.klass'!E15</f>
        <v>0.29549999999999998</v>
      </c>
      <c r="I15" s="13">
        <f>E15*'Nädal_36_4.-9.klass'!I15/'Nädal_36_4.-9.klass'!E15</f>
        <v>2.5665000000000004</v>
      </c>
    </row>
    <row r="16" spans="1:9" ht="19" customHeight="1">
      <c r="A16" s="20"/>
      <c r="B16" s="10" t="str">
        <f>'Nädal_36_4.-9.klass'!B16</f>
        <v>Hiina kapsas, tomat, redis (mahe)</v>
      </c>
      <c r="C16" s="22"/>
      <c r="D16" s="218"/>
      <c r="E16" s="19">
        <v>100</v>
      </c>
      <c r="F16" s="13">
        <f>E16*'Nädal_36_4.-9.klass'!F16/'Nädal_36_4.-9.klass'!E16</f>
        <v>16.899999999999999</v>
      </c>
      <c r="G16" s="13">
        <f>E16*'Nädal_36_4.-9.klass'!G16/'Nädal_36_4.-9.klass'!E16</f>
        <v>3.666666666666667</v>
      </c>
      <c r="H16" s="13">
        <f>E16*'Nädal_36_4.-9.klass'!H16/'Nädal_36_4.-9.klass'!E16</f>
        <v>0.16666666666666666</v>
      </c>
      <c r="I16" s="13">
        <f>E16*'Nädal_36_4.-9.klass'!I16/'Nädal_36_4.-9.klass'!E16</f>
        <v>0.8666666666666667</v>
      </c>
    </row>
    <row r="17" spans="1:24" ht="19" customHeight="1">
      <c r="A17" s="20"/>
      <c r="B17" s="10" t="str">
        <f>'Nädal_36_4.-9.klass'!B17</f>
        <v>Seemnesegu (mahe)</v>
      </c>
      <c r="C17" s="22"/>
      <c r="D17" s="218" t="str">
        <f>'Nädal_36_4.-9.klass'!D17</f>
        <v>Kõrvitsaseemned, päevalilleseemned, seesamiseemned</v>
      </c>
      <c r="E17" s="19">
        <v>10</v>
      </c>
      <c r="F17" s="13">
        <f>E17*'Nädal_36_4.-9.klass'!F17/'Nädal_36_4.-9.klass'!E17</f>
        <v>60.8767</v>
      </c>
      <c r="G17" s="13">
        <f>E17*'Nädal_36_4.-9.klass'!G17/'Nädal_36_4.-9.klass'!E17</f>
        <v>1.28</v>
      </c>
      <c r="H17" s="13">
        <f>E17*'Nädal_36_4.-9.klass'!H17/'Nädal_36_4.-9.klass'!E17</f>
        <v>5.1566999999999998</v>
      </c>
      <c r="I17" s="13">
        <f>E17*'Nädal_36_4.-9.klass'!I17/'Nädal_36_4.-9.klass'!E17</f>
        <v>2.8232999999999993</v>
      </c>
    </row>
    <row r="18" spans="1:24" ht="19" customHeight="1">
      <c r="A18" s="20"/>
      <c r="B18" s="10" t="str">
        <f>'Nädal_36_4.-9.klass'!B18</f>
        <v>Piimatooted (piim, keefir R 2,5% ) (L)</v>
      </c>
      <c r="C18" s="22"/>
      <c r="D18" s="218"/>
      <c r="E18" s="19">
        <v>25</v>
      </c>
      <c r="F18" s="13">
        <f>E18*'Nädal_36_4.-9.klass'!F18/'Nädal_36_4.-9.klass'!E18</f>
        <v>14.0975</v>
      </c>
      <c r="G18" s="13">
        <f>E18*'Nädal_36_4.-9.klass'!G18/'Nädal_36_4.-9.klass'!E18</f>
        <v>1.21875</v>
      </c>
      <c r="H18" s="13">
        <f>E18*'Nädal_36_4.-9.klass'!H18/'Nädal_36_4.-9.klass'!E18</f>
        <v>0.64249999999999996</v>
      </c>
      <c r="I18" s="13">
        <f>E18*'Nädal_36_4.-9.klass'!I18/'Nädal_36_4.-9.klass'!E18</f>
        <v>0.86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20"/>
      <c r="B19" s="10" t="str">
        <f>'Nädal_36_4.-9.klass'!B19</f>
        <v>Mahl (erinevad maitsed)</v>
      </c>
      <c r="C19" s="22"/>
      <c r="D19" s="218" t="str">
        <f>'Nädal_36_4.-9.klass'!D19</f>
        <v>Rõngu suhkruvaba mahlakonsentraat 100% naturaalne, vesi</v>
      </c>
      <c r="E19" s="19">
        <v>25</v>
      </c>
      <c r="F19" s="13">
        <f>E19*'Nädal_36_4.-9.klass'!F19/'Nädal_36_4.-9.klass'!E19</f>
        <v>12.132200000000001</v>
      </c>
      <c r="G19" s="13">
        <f>E19*'Nädal_36_4.-9.klass'!G19/'Nädal_36_4.-9.klass'!E19</f>
        <v>2.9455</v>
      </c>
      <c r="H19" s="13">
        <f>E19*'Nädal_36_4.-9.klass'!H19/'Nädal_36_4.-9.klass'!E19</f>
        <v>1.2500000000000001E-2</v>
      </c>
      <c r="I19" s="13">
        <f>E19*'Nädal_36_4.-9.klass'!I19/'Nädal_36_4.-9.klass'!E19</f>
        <v>9.0749999999999997E-2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20"/>
      <c r="B20" s="10" t="str">
        <f>'Nädal_36_4.-9.klass'!B20</f>
        <v>Joogijogurt R 1,5%, maitsestatud (L)</v>
      </c>
      <c r="C20" s="22"/>
      <c r="D20" s="218" t="str">
        <f>'Nädal_36_4.-9.klass'!D20</f>
        <v>Maitsestamata jogurt R 2,5-3%, naturaalne marjapüree</v>
      </c>
      <c r="E20" s="19">
        <v>25</v>
      </c>
      <c r="F20" s="13">
        <f>E20*'Nädal_36_4.-9.klass'!F20/'Nädal_36_4.-9.klass'!E20</f>
        <v>18.686499999999999</v>
      </c>
      <c r="G20" s="13">
        <f>E20*'Nädal_36_4.-9.klass'!G20/'Nädal_36_4.-9.klass'!E20</f>
        <v>3.0307499999999998</v>
      </c>
      <c r="H20" s="13">
        <f>E20*'Nädal_36_4.-9.klass'!H20/'Nädal_36_4.-9.klass'!E20</f>
        <v>0.375</v>
      </c>
      <c r="I20" s="13">
        <f>E20*'Nädal_36_4.-9.klass'!I20/'Nädal_36_4.-9.klass'!E20</f>
        <v>0.8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20"/>
      <c r="B21" s="10" t="str">
        <f>'Nädal_36_4.-9.klass'!B21</f>
        <v>Tee, suhkruta</v>
      </c>
      <c r="C21" s="22"/>
      <c r="D21" s="218" t="str">
        <f>'Nädal_36_4.-9.klass'!D21</f>
        <v>Teepuru, vesi</v>
      </c>
      <c r="E21" s="19">
        <v>50</v>
      </c>
      <c r="F21" s="13">
        <f>E21*'Nädal_36_4.-9.klass'!F21/'Nädal_36_4.-9.klass'!E21</f>
        <v>0.2</v>
      </c>
      <c r="G21" s="13">
        <f>E21*'Nädal_36_4.-9.klass'!G21/'Nädal_36_4.-9.klass'!E21</f>
        <v>0</v>
      </c>
      <c r="H21" s="13">
        <f>E21*'Nädal_36_4.-9.klass'!H21/'Nädal_36_4.-9.klass'!E21</f>
        <v>0</v>
      </c>
      <c r="I21" s="13">
        <f>E21*'Nädal_36_4.-9.klass'!I21/'Nädal_36_4.-9.klass'!E21</f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20"/>
      <c r="B22" s="10" t="str">
        <f>'Nädal_36_4.-9.klass'!B22</f>
        <v>Rukkileiva (3 sorti) - ja sepikutoodete valik  (G)</v>
      </c>
      <c r="C22" s="22"/>
      <c r="D22" s="218"/>
      <c r="E22" s="19">
        <v>50</v>
      </c>
      <c r="F22" s="13">
        <f>E22*'Nädal_36_4.-9.klass'!F22/'Nädal_36_4.-9.klass'!E22</f>
        <v>123.1</v>
      </c>
      <c r="G22" s="13">
        <f>E22*'Nädal_36_4.-9.klass'!G22/'Nädal_36_4.-9.klass'!E22</f>
        <v>26.15</v>
      </c>
      <c r="H22" s="13">
        <f>E22*'Nädal_36_4.-9.klass'!H22/'Nädal_36_4.-9.klass'!E22</f>
        <v>1</v>
      </c>
      <c r="I22" s="13">
        <f>E22*'Nädal_36_4.-9.klass'!I22/'Nädal_36_4.-9.klass'!E22</f>
        <v>3.5750000000000002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20"/>
      <c r="B23" s="10" t="str">
        <f>'Nädal_36_4.-9.klass'!B23</f>
        <v xml:space="preserve">Pirn </v>
      </c>
      <c r="C23" s="22"/>
      <c r="D23" s="218"/>
      <c r="E23" s="19">
        <v>50</v>
      </c>
      <c r="F23" s="13">
        <f>E23*'Nädal_36_4.-9.klass'!F23/'Nädal_36_4.-9.klass'!E23</f>
        <v>19.988</v>
      </c>
      <c r="G23" s="13">
        <f>E23*'Nädal_36_4.-9.klass'!G23/'Nädal_36_4.-9.klass'!E23</f>
        <v>5.97</v>
      </c>
      <c r="H23" s="13">
        <f>E23*'Nädal_36_4.-9.klass'!H23/'Nädal_36_4.-9.klass'!E23</f>
        <v>0</v>
      </c>
      <c r="I23" s="13">
        <f>E23*'Nädal_36_4.-9.klass'!I23/'Nädal_36_4.-9.klass'!E23</f>
        <v>0.15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27"/>
      <c r="B24" s="71" t="s">
        <v>11</v>
      </c>
      <c r="C24" s="29"/>
      <c r="D24" s="12"/>
      <c r="E24" s="31"/>
      <c r="F24" s="92">
        <f>SUM(F9:F23)</f>
        <v>789.83690000000001</v>
      </c>
      <c r="G24" s="92">
        <f>SUM(G9:G23)</f>
        <v>131.98216666666664</v>
      </c>
      <c r="H24" s="92">
        <f>SUM(H9:H23)</f>
        <v>20.004116666666661</v>
      </c>
      <c r="I24" s="92">
        <f>SUM(I9:I23)</f>
        <v>30.276216666666663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6" t="s">
        <v>2</v>
      </c>
      <c r="C25" s="34" t="s">
        <v>3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35"/>
      <c r="B26" s="10" t="str">
        <f>'Nädal_36_4.-9.klass'!B26</f>
        <v>Värskekapsaborš veiselihaga (G)</v>
      </c>
      <c r="C26" s="11" t="e" vm="5">
        <f>'Nädal_36_4.-9.klass'!C26</f>
        <v>#VALUE!</v>
      </c>
      <c r="D26" s="262" t="str">
        <f>'Nädal_36_4.-9.klass'!D26</f>
        <v>Veiseliha, peet, valge peakapsas, kartul, porgand, mugulsibul, tomatipasta, suhkur, petersell, värske, loorber, must pipar, toiduõli, söögisool, vesi, sidrunimahl</v>
      </c>
      <c r="E26" s="13">
        <v>175</v>
      </c>
      <c r="F26" s="13">
        <f>E26*'Nädal_36_4.-9.klass'!F26/'Nädal_36_4.-9.klass'!E26</f>
        <v>132.923</v>
      </c>
      <c r="G26" s="13">
        <f>E26*'Nädal_36_4.-9.klass'!G26/'Nädal_36_4.-9.klass'!E26</f>
        <v>11.004</v>
      </c>
      <c r="H26" s="13">
        <f>E26*'Nädal_36_4.-9.klass'!H26/'Nädal_36_4.-9.klass'!E26</f>
        <v>6.7672499999999998</v>
      </c>
      <c r="I26" s="13">
        <f>E26*'Nädal_36_4.-9.klass'!I26/'Nädal_36_4.-9.klass'!E26</f>
        <v>8.0482499999999995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0" t="str">
        <f>'Nädal_36_4.-9.klass'!B27</f>
        <v>Värskekapsaborš punaste ubadega (mahe)</v>
      </c>
      <c r="C27" s="11" t="e" vm="4">
        <f>'Nädal_36_4.-9.klass'!C27</f>
        <v>#VALUE!</v>
      </c>
      <c r="D27" s="218" t="str">
        <f>'Nädal_36_4.-9.klass'!D26</f>
        <v>Veiseliha, peet, valge peakapsas, kartul, porgand, mugulsibul, tomatipasta, suhkur, petersell, värske, loorber, must pipar, toiduõli, söögisool, vesi, sidrunimahl</v>
      </c>
      <c r="E27" s="15">
        <v>175</v>
      </c>
      <c r="F27" s="13">
        <f>E27*'Nädal_36_4.-9.klass'!F27/'Nädal_36_4.-9.klass'!E27</f>
        <v>90.193250000000006</v>
      </c>
      <c r="G27" s="13">
        <f>E27*'Nädal_36_4.-9.klass'!G27/'Nädal_36_4.-9.klass'!E27</f>
        <v>19.446000000000002</v>
      </c>
      <c r="H27" s="13">
        <f>E27*'Nädal_36_4.-9.klass'!H27/'Nädal_36_4.-9.klass'!E27</f>
        <v>0.37974999999999998</v>
      </c>
      <c r="I27" s="13">
        <f>E27*'Nädal_36_4.-9.klass'!I27/'Nädal_36_4.-9.klass'!E27</f>
        <v>4.5517500000000002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31">
      <c r="A28" s="37"/>
      <c r="B28" s="10" t="str">
        <f>'Nädal_36_4.-9.klass'!B28</f>
        <v>Hapukoor R 10% (L)</v>
      </c>
      <c r="C28" s="38"/>
      <c r="D28" s="218" t="str">
        <f>'Nädal_36_4.-9.klass'!D27</f>
        <v>Oad, peet, peakapsas, valge, kartul, porgand, mugulsibul, tomatipasta, suhkur, petersell, loorber, must pipar, toiduõli, söögisool, vesi, sidrunimahl</v>
      </c>
      <c r="E28" s="19">
        <v>30</v>
      </c>
      <c r="F28" s="13">
        <f>E28*'Nädal_36_4.-9.klass'!F28/'Nädal_36_4.-9.klass'!E28</f>
        <v>35.520000000000003</v>
      </c>
      <c r="G28" s="13">
        <f>E28*'Nädal_36_4.-9.klass'!G28/'Nädal_36_4.-9.klass'!E28</f>
        <v>1.2299999999999998</v>
      </c>
      <c r="H28" s="13">
        <f>E28*'Nädal_36_4.-9.klass'!H28/'Nädal_36_4.-9.klass'!E28</f>
        <v>3</v>
      </c>
      <c r="I28" s="13">
        <f>E28*'Nädal_36_4.-9.klass'!I28/'Nädal_36_4.-9.klass'!E28</f>
        <v>0.89999999999999991</v>
      </c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17.5">
      <c r="A29" s="37"/>
      <c r="B29" s="10" t="str">
        <f>'Nädal_36_4.-9.klass'!B29</f>
        <v>Mannavaht rabarberi-maasikakisselliga (L)</v>
      </c>
      <c r="C29" s="39"/>
      <c r="D29" s="218"/>
      <c r="E29" s="19">
        <v>100</v>
      </c>
      <c r="F29" s="13">
        <f>E29*'Nädal_36_4.-9.klass'!F29/'Nädal_36_4.-9.klass'!E29</f>
        <v>109</v>
      </c>
      <c r="G29" s="13">
        <f>E29*'Nädal_36_4.-9.klass'!G29/'Nädal_36_4.-9.klass'!E29</f>
        <v>16</v>
      </c>
      <c r="H29" s="13">
        <f>E29*'Nädal_36_4.-9.klass'!H29/'Nädal_36_4.-9.klass'!E29</f>
        <v>4.26</v>
      </c>
      <c r="I29" s="13">
        <f>E29*'Nädal_36_4.-9.klass'!I29/'Nädal_36_4.-9.klass'!E29</f>
        <v>1.32</v>
      </c>
      <c r="J29" s="24"/>
    </row>
    <row r="30" spans="1:24" s="40" customFormat="1" ht="31">
      <c r="A30" s="35"/>
      <c r="B30" s="10" t="str">
        <f>'Nädal_36_4.-9.klass'!B30</f>
        <v>Mango-kohupiimakreem (L)</v>
      </c>
      <c r="C30" s="39"/>
      <c r="D30" s="218" t="str">
        <f>'Nädal_36_4.-9.klass'!D29</f>
        <v>Riis, piim R 2,%, vesi, vahukoor, R 35%, suhkur, sidrunikoor, sidrunimahl, vanillisuhkur, söögisool, maasikas, rabarber, kartulitärklis</v>
      </c>
      <c r="E30" s="19">
        <v>100</v>
      </c>
      <c r="F30" s="13">
        <f>E30*'Nädal_36_4.-9.klass'!F30/'Nädal_36_4.-9.klass'!E30</f>
        <v>167</v>
      </c>
      <c r="G30" s="13">
        <f>E30*'Nädal_36_4.-9.klass'!G30/'Nädal_36_4.-9.klass'!E30</f>
        <v>15.2</v>
      </c>
      <c r="H30" s="13">
        <f>E30*'Nädal_36_4.-9.klass'!H30/'Nädal_36_4.-9.klass'!E30</f>
        <v>9.33</v>
      </c>
      <c r="I30" s="13">
        <f>E30*'Nädal_36_4.-9.klass'!I30/'Nädal_36_4.-9.klass'!E30</f>
        <v>5.36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35"/>
      <c r="B31" s="10" t="str">
        <f>'Nädal_36_4.-9.klass'!B31</f>
        <v>Piimatooted (piim, keefir R 2,5% ) (L)</v>
      </c>
      <c r="C31" s="39"/>
      <c r="D31" s="218" t="str">
        <f>'Nädal_36_4.-9.klass'!D30</f>
        <v>Maitsestamata kohupiim R 5%, maitsestamata jogurt  R 2,5-3%, vahukoor, R 35%, suhkur, mango</v>
      </c>
      <c r="E31" s="19">
        <v>25</v>
      </c>
      <c r="F31" s="13">
        <f>E31*'Nädal_36_4.-9.klass'!F31/'Nädal_36_4.-9.klass'!E31</f>
        <v>14.0975</v>
      </c>
      <c r="G31" s="13">
        <f>E31*'Nädal_36_4.-9.klass'!G31/'Nädal_36_4.-9.klass'!E31</f>
        <v>1.21875</v>
      </c>
      <c r="H31" s="13">
        <f>E31*'Nädal_36_4.-9.klass'!H31/'Nädal_36_4.-9.klass'!E31</f>
        <v>0.64249999999999996</v>
      </c>
      <c r="I31" s="13">
        <f>E31*'Nädal_36_4.-9.klass'!I31/'Nädal_36_4.-9.klass'!E31</f>
        <v>0.86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35"/>
      <c r="B32" s="10" t="str">
        <f>'Nädal_36_4.-9.klass'!B32</f>
        <v>Mahl (erinevad maitsed)</v>
      </c>
      <c r="C32" s="39"/>
      <c r="D32" s="218"/>
      <c r="E32" s="19">
        <v>25</v>
      </c>
      <c r="F32" s="13">
        <f>E32*'Nädal_36_4.-9.klass'!F32/'Nädal_36_4.-9.klass'!E32</f>
        <v>12.132200000000001</v>
      </c>
      <c r="G32" s="13">
        <f>E32*'Nädal_36_4.-9.klass'!G32/'Nädal_36_4.-9.klass'!E32</f>
        <v>2.9455</v>
      </c>
      <c r="H32" s="13">
        <f>E32*'Nädal_36_4.-9.klass'!H32/'Nädal_36_4.-9.klass'!E32</f>
        <v>1.2500000000000001E-2</v>
      </c>
      <c r="I32" s="13">
        <f>E32*'Nädal_36_4.-9.klass'!I32/'Nädal_36_4.-9.klass'!E32</f>
        <v>9.0749999999999997E-2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35"/>
      <c r="B33" s="10" t="str">
        <f>'Nädal_36_4.-9.klass'!B33</f>
        <v>Joogijogurt R 1,5%, maitsestatud (L)</v>
      </c>
      <c r="C33" s="39"/>
      <c r="D33" s="218" t="str">
        <f>'Nädal_36_4.-9.klass'!D32</f>
        <v>Rõngu suhkruvaba mahlakonsentraat 100% naturaalne, vesi</v>
      </c>
      <c r="E33" s="19">
        <v>25</v>
      </c>
      <c r="F33" s="13">
        <f>E33*'Nädal_36_4.-9.klass'!F33/'Nädal_36_4.-9.klass'!E33</f>
        <v>18.686499999999999</v>
      </c>
      <c r="G33" s="13">
        <f>E33*'Nädal_36_4.-9.klass'!G33/'Nädal_36_4.-9.klass'!E33</f>
        <v>3.0307499999999998</v>
      </c>
      <c r="H33" s="13">
        <f>E33*'Nädal_36_4.-9.klass'!H33/'Nädal_36_4.-9.klass'!E33</f>
        <v>0.375</v>
      </c>
      <c r="I33" s="13">
        <f>E33*'Nädal_36_4.-9.klass'!I33/'Nädal_36_4.-9.klass'!E33</f>
        <v>0.8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37"/>
      <c r="B34" s="10" t="str">
        <f>'Nädal_36_4.-9.klass'!B34</f>
        <v>Tee, suhkruta</v>
      </c>
      <c r="C34" s="39"/>
      <c r="D34" s="218" t="str">
        <f>'Nädal_36_4.-9.klass'!D33</f>
        <v>Maitsestamata jogurt R 2,5-3%, naturaalne marjapüree</v>
      </c>
      <c r="E34" s="19">
        <v>50</v>
      </c>
      <c r="F34" s="13">
        <f>E34*'Nädal_36_4.-9.klass'!F34/'Nädal_36_4.-9.klass'!E34</f>
        <v>0.2</v>
      </c>
      <c r="G34" s="13">
        <f>E34*'Nädal_36_4.-9.klass'!G34/'Nädal_36_4.-9.klass'!E34</f>
        <v>0</v>
      </c>
      <c r="H34" s="13">
        <f>E34*'Nädal_36_4.-9.klass'!H34/'Nädal_36_4.-9.klass'!E34</f>
        <v>0</v>
      </c>
      <c r="I34" s="13">
        <f>E34*'Nädal_36_4.-9.klass'!I34/'Nädal_36_4.-9.klass'!E34</f>
        <v>0.05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37"/>
      <c r="B35" s="10" t="str">
        <f>'Nädal_36_4.-9.klass'!B35</f>
        <v>Rukkileiva (3 sorti) - ja sepikutoodete valik  (G)</v>
      </c>
      <c r="C35" s="39"/>
      <c r="D35" s="218" t="str">
        <f>'Nädal_36_4.-9.klass'!D34</f>
        <v>Teepuru, vesi</v>
      </c>
      <c r="E35" s="19">
        <v>50</v>
      </c>
      <c r="F35" s="13">
        <f>E35*'Nädal_36_4.-9.klass'!F35/'Nädal_36_4.-9.klass'!E35</f>
        <v>123.1</v>
      </c>
      <c r="G35" s="13">
        <f>E35*'Nädal_36_4.-9.klass'!G35/'Nädal_36_4.-9.klass'!E35</f>
        <v>26.15</v>
      </c>
      <c r="H35" s="13">
        <f>E35*'Nädal_36_4.-9.klass'!H35/'Nädal_36_4.-9.klass'!E35</f>
        <v>1</v>
      </c>
      <c r="I35" s="13">
        <f>E35*'Nädal_36_4.-9.klass'!I35/'Nädal_36_4.-9.klass'!E35</f>
        <v>3.5750000000000002</v>
      </c>
      <c r="K35" s="26"/>
      <c r="L35" s="26"/>
      <c r="M35" s="26"/>
      <c r="N35" s="26"/>
      <c r="O35" s="26"/>
      <c r="P35" s="26"/>
      <c r="Q35" s="26"/>
    </row>
    <row r="36" spans="1:23" ht="19" customHeight="1">
      <c r="A36" s="20"/>
      <c r="B36" s="10" t="str">
        <f>'Nädal_36_4.-9.klass'!B36</f>
        <v xml:space="preserve">Ploom </v>
      </c>
      <c r="C36" s="39"/>
      <c r="D36" s="218"/>
      <c r="E36" s="19">
        <v>50</v>
      </c>
      <c r="F36" s="13">
        <f>E36*'Nädal_36_4.-9.klass'!F36/'Nädal_36_4.-9.klass'!E36</f>
        <v>22.841999999999999</v>
      </c>
      <c r="G36" s="13">
        <f>E36*'Nädal_36_4.-9.klass'!G36/'Nädal_36_4.-9.klass'!E36</f>
        <v>5.88</v>
      </c>
      <c r="H36" s="13">
        <f>E36*'Nädal_36_4.-9.klass'!H36/'Nädal_36_4.-9.klass'!E36</f>
        <v>0.15</v>
      </c>
      <c r="I36" s="13">
        <f>E36*'Nädal_36_4.-9.klass'!I36/'Nädal_36_4.-9.klass'!E36</f>
        <v>0.25</v>
      </c>
      <c r="K36" s="26"/>
      <c r="L36" s="26"/>
      <c r="M36" s="26"/>
      <c r="N36" s="26"/>
      <c r="O36" s="25"/>
      <c r="P36" s="26"/>
      <c r="Q36" s="26"/>
    </row>
    <row r="37" spans="1:23" s="8" customFormat="1" ht="19" customHeight="1">
      <c r="A37" s="48"/>
      <c r="B37" s="71" t="s">
        <v>11</v>
      </c>
      <c r="C37" s="50"/>
      <c r="D37" s="218"/>
      <c r="E37" s="51"/>
      <c r="F37" s="92">
        <f>SUM(F26:F36)</f>
        <v>725.69445000000007</v>
      </c>
      <c r="G37" s="92">
        <f>SUM(G26:G36)</f>
        <v>102.10499999999999</v>
      </c>
      <c r="H37" s="92">
        <f>SUM(H26:H36)</f>
        <v>25.916999999999994</v>
      </c>
      <c r="I37" s="92">
        <f>SUM(I26:I36)</f>
        <v>25.80575</v>
      </c>
      <c r="P37" s="33"/>
      <c r="Q37" s="33"/>
      <c r="R37" s="33"/>
      <c r="S37" s="33"/>
      <c r="T37" s="33"/>
      <c r="U37" s="33"/>
      <c r="V37" s="33"/>
      <c r="W37" s="33"/>
    </row>
    <row r="38" spans="1:23" ht="50.15" customHeight="1">
      <c r="A38" s="5" t="s">
        <v>13</v>
      </c>
      <c r="B38" s="6" t="s">
        <v>2</v>
      </c>
      <c r="C38" s="34" t="s">
        <v>3</v>
      </c>
      <c r="D38" s="5" t="s">
        <v>4</v>
      </c>
      <c r="E38" s="7" t="s">
        <v>5</v>
      </c>
      <c r="F38" s="7" t="s">
        <v>6</v>
      </c>
      <c r="G38" s="7" t="s">
        <v>7</v>
      </c>
      <c r="H38" s="7" t="s">
        <v>8</v>
      </c>
      <c r="I38" s="7" t="s">
        <v>9</v>
      </c>
      <c r="P38" s="26"/>
      <c r="Q38" s="26"/>
      <c r="R38" s="26"/>
      <c r="S38" s="26"/>
      <c r="T38" s="26"/>
      <c r="U38" s="26"/>
      <c r="V38" s="26"/>
      <c r="W38" s="26"/>
    </row>
    <row r="39" spans="1:23" s="8" customFormat="1" ht="75" customHeight="1">
      <c r="A39" s="53"/>
      <c r="B39" s="10" t="str">
        <f>'Nädal_36_4.-9.klass'!B39</f>
        <v>Paneeritud ahjukala (G, PT)</v>
      </c>
      <c r="C39" s="104" t="e" vm="6">
        <f>'Nädal_36_4.-9.klass'!C39</f>
        <v>#VALUE!</v>
      </c>
      <c r="D39" s="218" t="str">
        <f>'Nädal_36_4.-9.klass'!D39</f>
        <v>Valge kala, nisujahu, kanamuna, riivsai, toiduõli, söögisool, maitseainetesegu, sidrunipipar</v>
      </c>
      <c r="E39" s="13">
        <v>70</v>
      </c>
      <c r="F39" s="13">
        <f>E39*'Nädal_36_4.-9.klass'!F39/'Nädal_36_4.-9.klass'!E39</f>
        <v>138.87020000000001</v>
      </c>
      <c r="G39" s="13">
        <f>E39*'Nädal_36_4.-9.klass'!G39/'Nädal_36_4.-9.klass'!E39</f>
        <v>8.2355000000000018</v>
      </c>
      <c r="H39" s="13">
        <f>E39*'Nädal_36_4.-9.klass'!H39/'Nädal_36_4.-9.klass'!E39</f>
        <v>5.4207999999999998</v>
      </c>
      <c r="I39" s="13">
        <f>E39*'Nädal_36_4.-9.klass'!I39/'Nädal_36_4.-9.klass'!E39</f>
        <v>14.595699999999997</v>
      </c>
      <c r="K39" s="33"/>
      <c r="L39" s="33"/>
      <c r="M39" s="33"/>
      <c r="N39" s="33"/>
      <c r="O39" s="33"/>
      <c r="P39" s="33"/>
      <c r="Q39" s="55"/>
      <c r="R39" s="55"/>
      <c r="S39" s="55"/>
      <c r="T39" s="55"/>
      <c r="U39" s="33"/>
      <c r="V39" s="33"/>
      <c r="W39" s="33"/>
    </row>
    <row r="40" spans="1:23" s="8" customFormat="1" ht="75" customHeight="1">
      <c r="A40" s="98" t="s">
        <v>10</v>
      </c>
      <c r="B40" s="10" t="str">
        <f>'Nädal_36_4.-9.klass'!B40</f>
        <v>Tatra-seenekotletid (G, PT) (mahe)</v>
      </c>
      <c r="C40" s="104" t="e" vm="7">
        <f>'Nädal_36_4.-9.klass'!C40</f>
        <v>#VALUE!</v>
      </c>
      <c r="D40" s="218" t="str">
        <f>'Nädal_36_4.-9.klass'!D40</f>
        <v>Tatar, mugulsibul, toiduõli, riivsai, kanamuna, täisteranisujahu,  šampinjon, söögisool, must pipar, jahvatatud paprika</v>
      </c>
      <c r="E40" s="15">
        <v>100</v>
      </c>
      <c r="F40" s="13">
        <f>E40*'Nädal_36_4.-9.klass'!F40/'Nädal_36_4.-9.klass'!E40</f>
        <v>135.011</v>
      </c>
      <c r="G40" s="13">
        <f>E40*'Nädal_36_4.-9.klass'!G40/'Nädal_36_4.-9.klass'!E40</f>
        <v>21.152999999999999</v>
      </c>
      <c r="H40" s="13">
        <f>E40*'Nädal_36_4.-9.klass'!H40/'Nädal_36_4.-9.klass'!E40</f>
        <v>3.8849999999999998</v>
      </c>
      <c r="I40" s="13">
        <f>E40*'Nädal_36_4.-9.klass'!I40/'Nädal_36_4.-9.klass'!E40</f>
        <v>5.2690000000000001</v>
      </c>
      <c r="K40" s="33"/>
      <c r="L40" s="33"/>
      <c r="M40" s="33"/>
      <c r="N40" s="33"/>
      <c r="O40" s="33"/>
      <c r="P40" s="33"/>
      <c r="Q40" s="55"/>
      <c r="R40" s="55"/>
      <c r="S40" s="55"/>
      <c r="T40" s="55"/>
      <c r="U40" s="33"/>
      <c r="V40" s="33"/>
      <c r="W40" s="33"/>
    </row>
    <row r="41" spans="1:23" s="8" customFormat="1" ht="19" customHeight="1">
      <c r="A41" s="53"/>
      <c r="B41" s="10" t="str">
        <f>'Nädal_36_4.-9.klass'!B41</f>
        <v>Kartulipuder (L)</v>
      </c>
      <c r="C41" s="56"/>
      <c r="D41" s="218" t="str">
        <f>'Nädal_36_4.-9.klass'!D41</f>
        <v>Kartul, või R 80%, piim, R 2, 5%, söögisool, vesi</v>
      </c>
      <c r="E41" s="19">
        <v>100</v>
      </c>
      <c r="F41" s="13">
        <f>E41*'Nädal_36_4.-9.klass'!F41/'Nädal_36_4.-9.klass'!E41</f>
        <v>76.534000000000006</v>
      </c>
      <c r="G41" s="13">
        <f>E41*'Nädal_36_4.-9.klass'!G41/'Nädal_36_4.-9.klass'!E41</f>
        <v>15.846</v>
      </c>
      <c r="H41" s="13">
        <f>E41*'Nädal_36_4.-9.klass'!H41/'Nädal_36_4.-9.klass'!E41</f>
        <v>0.61</v>
      </c>
      <c r="I41" s="13">
        <f>E41*'Nädal_36_4.-9.klass'!I41/'Nädal_36_4.-9.klass'!E41</f>
        <v>2.363</v>
      </c>
      <c r="K41" s="33"/>
      <c r="L41" s="33"/>
      <c r="M41" s="33"/>
      <c r="N41" s="33"/>
      <c r="O41" s="33"/>
      <c r="P41" s="33"/>
      <c r="Q41" s="55"/>
      <c r="R41" s="55"/>
      <c r="S41" s="55"/>
      <c r="T41" s="55"/>
      <c r="U41" s="33"/>
      <c r="V41" s="33"/>
      <c r="W41" s="33"/>
    </row>
    <row r="42" spans="1:23" s="8" customFormat="1" ht="17.5">
      <c r="A42" s="53"/>
      <c r="B42" s="10" t="str">
        <f>'Nädal_36_4.-9.klass'!B42</f>
        <v>Kinoa, keedetud (mahe)</v>
      </c>
      <c r="C42" s="91"/>
      <c r="D42" s="218" t="str">
        <f>'Nädal_36_4.-9.klass'!D42</f>
        <v xml:space="preserve">Kinoa, vesi, söögisool </v>
      </c>
      <c r="E42" s="19">
        <v>100</v>
      </c>
      <c r="F42" s="13">
        <f>E42*'Nädal_36_4.-9.klass'!F42/'Nädal_36_4.-9.klass'!E42</f>
        <v>105.44199999999999</v>
      </c>
      <c r="G42" s="13">
        <f>E42*'Nädal_36_4.-9.klass'!G42/'Nädal_36_4.-9.klass'!E42</f>
        <v>19.417999999999999</v>
      </c>
      <c r="H42" s="13">
        <f>E42*'Nädal_36_4.-9.klass'!H42/'Nädal_36_4.-9.klass'!E42</f>
        <v>1.8979999999999997</v>
      </c>
      <c r="I42" s="13">
        <f>E42*'Nädal_36_4.-9.klass'!I42/'Nädal_36_4.-9.klass'!E42</f>
        <v>3.8839999999999999</v>
      </c>
      <c r="K42" s="33"/>
      <c r="L42" s="33"/>
      <c r="M42" s="33"/>
      <c r="N42" s="33"/>
      <c r="O42" s="33"/>
      <c r="P42" s="33"/>
      <c r="Q42" s="55"/>
      <c r="R42" s="55"/>
      <c r="S42" s="55"/>
      <c r="T42" s="55"/>
      <c r="U42" s="33"/>
      <c r="V42" s="33"/>
      <c r="W42" s="33"/>
    </row>
    <row r="43" spans="1:23" s="8" customFormat="1" ht="19" customHeight="1">
      <c r="A43" s="58"/>
      <c r="B43" s="10" t="str">
        <f>'Nädal_36_4.-9.klass'!B43</f>
        <v>Kapsas, röstitud</v>
      </c>
      <c r="C43" s="59"/>
      <c r="D43" s="218" t="str">
        <f>'Nädal_36_4.-9.klass'!D43</f>
        <v>Kapsas, toiduõli, söögisool</v>
      </c>
      <c r="E43" s="19">
        <v>100</v>
      </c>
      <c r="F43" s="13">
        <f>E43*'Nädal_36_4.-9.klass'!F43/'Nädal_36_4.-9.klass'!E43</f>
        <v>24.184000000000001</v>
      </c>
      <c r="G43" s="13">
        <f>E43*'Nädal_36_4.-9.klass'!G43/'Nädal_36_4.-9.klass'!E43</f>
        <v>5.56</v>
      </c>
      <c r="H43" s="13">
        <f>E43*'Nädal_36_4.-9.klass'!H43/'Nädal_36_4.-9.klass'!E43</f>
        <v>0.2</v>
      </c>
      <c r="I43" s="13">
        <f>E43*'Nädal_36_4.-9.klass'!I43/'Nädal_36_4.-9.klass'!E43</f>
        <v>1.1000000000000001</v>
      </c>
      <c r="K43" s="33"/>
      <c r="L43" s="33"/>
      <c r="M43" s="33"/>
      <c r="N43" s="33"/>
      <c r="O43" s="33"/>
      <c r="P43" s="33"/>
      <c r="Q43" s="33"/>
      <c r="R43" s="33"/>
      <c r="S43" s="33"/>
      <c r="T43" s="33"/>
      <c r="U43" s="33"/>
      <c r="V43" s="33"/>
      <c r="W43" s="33"/>
    </row>
    <row r="44" spans="1:23" ht="19" customHeight="1">
      <c r="A44" s="58"/>
      <c r="B44" s="10" t="str">
        <f>'Nädal_36_4.-9.klass'!B44</f>
        <v xml:space="preserve">Soe tomatikaste </v>
      </c>
      <c r="C44" s="59"/>
      <c r="D44" s="218" t="str">
        <f>'Nädal_36_4.-9.klass'!D44</f>
        <v>Tomat, mugulsibul, porgand, küüslauk, toiduõli, söögisool, basiilik</v>
      </c>
      <c r="E44" s="19">
        <v>100</v>
      </c>
      <c r="F44" s="13">
        <f>E44*'Nädal_36_4.-9.klass'!F44/'Nädal_36_4.-9.klass'!E44</f>
        <v>35.197000000000003</v>
      </c>
      <c r="G44" s="13">
        <f>E44*'Nädal_36_4.-9.klass'!G44/'Nädal_36_4.-9.klass'!E44</f>
        <v>6.5650000000000004</v>
      </c>
      <c r="H44" s="13">
        <f>E44*'Nädal_36_4.-9.klass'!H44/'Nädal_36_4.-9.klass'!E44</f>
        <v>1.0880000000000001</v>
      </c>
      <c r="I44" s="13">
        <f>E44*'Nädal_36_4.-9.klass'!I44/'Nädal_36_4.-9.klass'!E44</f>
        <v>0.77900000000000003</v>
      </c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</row>
    <row r="45" spans="1:23" ht="19" customHeight="1">
      <c r="A45" s="58"/>
      <c r="B45" s="10" t="str">
        <f>'Nädal_36_4.-9.klass'!B45</f>
        <v>Mahla-õlikaste</v>
      </c>
      <c r="C45" s="59"/>
      <c r="D45" s="218" t="str">
        <f>'Nädal_36_4.-9.klass'!D45</f>
        <v>Õunamahl 100% naturaalne, õunaäädikas, sinepipulber, söögisool, petersell, värske, toiduõli</v>
      </c>
      <c r="E45" s="19">
        <v>5</v>
      </c>
      <c r="F45" s="13">
        <f>E45*'Nädal_36_4.-9.klass'!F45/'Nädal_36_4.-9.klass'!E45</f>
        <v>32.189399999999999</v>
      </c>
      <c r="G45" s="13">
        <f>E45*'Nädal_36_4.-9.klass'!G45/'Nädal_36_4.-9.klass'!E45</f>
        <v>9.7050000000000011E-2</v>
      </c>
      <c r="H45" s="13">
        <f>E45*'Nädal_36_4.-9.klass'!H45/'Nädal_36_4.-9.klass'!E45</f>
        <v>3.5305500000000003</v>
      </c>
      <c r="I45" s="13">
        <f>E45*'Nädal_36_4.-9.klass'!I45/'Nädal_36_4.-9.klass'!E45</f>
        <v>1.3550000000000001E-2</v>
      </c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</row>
    <row r="46" spans="1:23" ht="19" customHeight="1">
      <c r="A46" s="58"/>
      <c r="B46" s="10" t="str">
        <f>'Nädal_36_4.-9.klass'!B46</f>
        <v>Hiina kapsa salat spinatiga</v>
      </c>
      <c r="C46" s="59"/>
      <c r="D46" s="218" t="str">
        <f>'Nädal_36_4.-9.klass'!D46</f>
        <v>Hiina kapsas, spinat</v>
      </c>
      <c r="E46" s="19">
        <v>150</v>
      </c>
      <c r="F46" s="13">
        <f>E46*'Nädal_36_4.-9.klass'!F46/'Nädal_36_4.-9.klass'!E46</f>
        <v>21.3</v>
      </c>
      <c r="G46" s="13">
        <f>E46*'Nädal_36_4.-9.klass'!G46/'Nädal_36_4.-9.klass'!E46</f>
        <v>3.63</v>
      </c>
      <c r="H46" s="13">
        <f>E46*'Nädal_36_4.-9.klass'!H46/'Nädal_36_4.-9.klass'!E46</f>
        <v>0.24</v>
      </c>
      <c r="I46" s="13">
        <f>E46*'Nädal_36_4.-9.klass'!I46/'Nädal_36_4.-9.klass'!E46</f>
        <v>2.0099999999999998</v>
      </c>
      <c r="K46" s="26"/>
      <c r="L46" s="26"/>
      <c r="M46" s="26"/>
      <c r="N46" s="26"/>
      <c r="O46" s="26"/>
      <c r="P46" s="26"/>
      <c r="Q46" s="26"/>
      <c r="R46" s="26"/>
      <c r="S46" s="26"/>
      <c r="T46" s="26"/>
      <c r="U46" s="26"/>
    </row>
    <row r="47" spans="1:23" ht="19" customHeight="1">
      <c r="A47" s="58"/>
      <c r="B47" s="10" t="str">
        <f>'Nädal_36_4.-9.klass'!B47</f>
        <v>Porgand (mahe), mais, kurk</v>
      </c>
      <c r="C47" s="59"/>
      <c r="D47" s="218"/>
      <c r="E47" s="19">
        <v>100</v>
      </c>
      <c r="F47" s="13">
        <f>E47*'Nädal_36_4.-9.klass'!F47/'Nädal_36_4.-9.klass'!E47</f>
        <v>42.326666666666668</v>
      </c>
      <c r="G47" s="13">
        <f>E47*'Nädal_36_4.-9.klass'!G47/'Nädal_36_4.-9.klass'!E47</f>
        <v>9.3166666666666682</v>
      </c>
      <c r="H47" s="13">
        <f>E47*'Nädal_36_4.-9.klass'!H47/'Nädal_36_4.-9.klass'!E47</f>
        <v>0.56666666666666676</v>
      </c>
      <c r="I47" s="13">
        <f>E47*'Nädal_36_4.-9.klass'!I47/'Nädal_36_4.-9.klass'!E47</f>
        <v>1.5333333333333334</v>
      </c>
    </row>
    <row r="48" spans="1:23" ht="19" customHeight="1">
      <c r="A48" s="58"/>
      <c r="B48" s="10" t="str">
        <f>'Nädal_36_4.-9.klass'!B48</f>
        <v>Seemnesegu (mahe)</v>
      </c>
      <c r="C48" s="59"/>
      <c r="D48" s="218" t="str">
        <f>'Nädal_36_4.-9.klass'!D48</f>
        <v>Kõrvitsaseemned, päevalilleseemned, seesamiseemned</v>
      </c>
      <c r="E48" s="19">
        <v>15</v>
      </c>
      <c r="F48" s="13">
        <f>E48*'Nädal_36_4.-9.klass'!F48/'Nädal_36_4.-9.klass'!E48</f>
        <v>91.315049999999999</v>
      </c>
      <c r="G48" s="13">
        <f>E48*'Nädal_36_4.-9.klass'!G48/'Nädal_36_4.-9.klass'!E48</f>
        <v>1.9199999999999997</v>
      </c>
      <c r="H48" s="13">
        <f>E48*'Nädal_36_4.-9.klass'!H48/'Nädal_36_4.-9.klass'!E48</f>
        <v>7.7350499999999993</v>
      </c>
      <c r="I48" s="13">
        <f>E48*'Nädal_36_4.-9.klass'!I48/'Nädal_36_4.-9.klass'!E48</f>
        <v>4.2349499999999995</v>
      </c>
    </row>
    <row r="49" spans="1:16" ht="19" customHeight="1">
      <c r="A49" s="58"/>
      <c r="B49" s="10" t="str">
        <f>'Nädal_36_4.-9.klass'!B49</f>
        <v>Piimatooted (piim, keefir R 2,5% ) (L)</v>
      </c>
      <c r="C49" s="59"/>
      <c r="D49" s="218"/>
      <c r="E49" s="19">
        <v>25</v>
      </c>
      <c r="F49" s="13">
        <f>E49*'Nädal_36_4.-9.klass'!F49/'Nädal_36_4.-9.klass'!E49</f>
        <v>14.0975</v>
      </c>
      <c r="G49" s="13">
        <f>E49*'Nädal_36_4.-9.klass'!G49/'Nädal_36_4.-9.klass'!E49</f>
        <v>1.21875</v>
      </c>
      <c r="H49" s="13">
        <f>E49*'Nädal_36_4.-9.klass'!H49/'Nädal_36_4.-9.klass'!E49</f>
        <v>0.64249999999999996</v>
      </c>
      <c r="I49" s="13">
        <f>E49*'Nädal_36_4.-9.klass'!I49/'Nädal_36_4.-9.klass'!E49</f>
        <v>0.86</v>
      </c>
    </row>
    <row r="50" spans="1:16" ht="19" customHeight="1">
      <c r="A50" s="58"/>
      <c r="B50" s="10" t="str">
        <f>'Nädal_36_4.-9.klass'!B50</f>
        <v>Mahl (erinevad maitsed)</v>
      </c>
      <c r="C50" s="59"/>
      <c r="D50" s="218" t="str">
        <f>'Nädal_36_4.-9.klass'!D50</f>
        <v>Rõngu suhkruvaba mahlakonsentraat 100% naturaalne, vesi</v>
      </c>
      <c r="E50" s="19">
        <v>25</v>
      </c>
      <c r="F50" s="13">
        <f>E50*'Nädal_36_4.-9.klass'!F50/'Nädal_36_4.-9.klass'!E50</f>
        <v>12.132200000000001</v>
      </c>
      <c r="G50" s="13">
        <f>E50*'Nädal_36_4.-9.klass'!G50/'Nädal_36_4.-9.klass'!E50</f>
        <v>2.9455</v>
      </c>
      <c r="H50" s="13">
        <f>E50*'Nädal_36_4.-9.klass'!H50/'Nädal_36_4.-9.klass'!E50</f>
        <v>1.2500000000000001E-2</v>
      </c>
      <c r="I50" s="13">
        <f>E50*'Nädal_36_4.-9.klass'!I50/'Nädal_36_4.-9.klass'!E50</f>
        <v>9.0749999999999997E-2</v>
      </c>
    </row>
    <row r="51" spans="1:16" ht="19" customHeight="1">
      <c r="A51" s="58"/>
      <c r="B51" s="10" t="str">
        <f>'Nädal_36_4.-9.klass'!B51</f>
        <v>Joogijogurt R 1,5%, maitsestatud (L)</v>
      </c>
      <c r="C51" s="59"/>
      <c r="D51" s="218" t="str">
        <f>'Nädal_36_4.-9.klass'!D51</f>
        <v>Maitsestamata jogurt R 2,5-3%, naturaalne marjapüree</v>
      </c>
      <c r="E51" s="19">
        <v>25</v>
      </c>
      <c r="F51" s="13">
        <f>E51*'Nädal_36_4.-9.klass'!F51/'Nädal_36_4.-9.klass'!E51</f>
        <v>18.686499999999999</v>
      </c>
      <c r="G51" s="13">
        <f>E51*'Nädal_36_4.-9.klass'!G51/'Nädal_36_4.-9.klass'!E51</f>
        <v>3.0307499999999998</v>
      </c>
      <c r="H51" s="13">
        <f>E51*'Nädal_36_4.-9.klass'!H51/'Nädal_36_4.-9.klass'!E51</f>
        <v>0.375</v>
      </c>
      <c r="I51" s="13">
        <f>E51*'Nädal_36_4.-9.klass'!I51/'Nädal_36_4.-9.klass'!E51</f>
        <v>0.8</v>
      </c>
    </row>
    <row r="52" spans="1:16" ht="19" customHeight="1">
      <c r="A52" s="58"/>
      <c r="B52" s="10" t="str">
        <f>'Nädal_36_4.-9.klass'!B52</f>
        <v>Tee, suhkruta</v>
      </c>
      <c r="C52" s="59"/>
      <c r="D52" s="218" t="str">
        <f>'Nädal_36_4.-9.klass'!D52</f>
        <v>Teepuru, vesi</v>
      </c>
      <c r="E52" s="19">
        <v>50</v>
      </c>
      <c r="F52" s="13">
        <f>E52*'Nädal_36_4.-9.klass'!F52/'Nädal_36_4.-9.klass'!E52</f>
        <v>0.2</v>
      </c>
      <c r="G52" s="13">
        <f>E52*'Nädal_36_4.-9.klass'!G52/'Nädal_36_4.-9.klass'!E52</f>
        <v>0</v>
      </c>
      <c r="H52" s="13">
        <f>E52*'Nädal_36_4.-9.klass'!H52/'Nädal_36_4.-9.klass'!E52</f>
        <v>0</v>
      </c>
      <c r="I52" s="13">
        <f>E52*'Nädal_36_4.-9.klass'!I52/'Nädal_36_4.-9.klass'!E52</f>
        <v>0.05</v>
      </c>
    </row>
    <row r="53" spans="1:16" ht="19" customHeight="1">
      <c r="A53" s="58"/>
      <c r="B53" s="10" t="str">
        <f>'Nädal_36_4.-9.klass'!B53</f>
        <v>Rukkileiva (3 sorti) - ja sepikutoodete valik  (G)</v>
      </c>
      <c r="C53" s="59"/>
      <c r="D53" s="218"/>
      <c r="E53" s="19">
        <v>50</v>
      </c>
      <c r="F53" s="13">
        <f>E53*'Nädal_36_4.-9.klass'!F53/'Nädal_36_4.-9.klass'!E53</f>
        <v>123.1</v>
      </c>
      <c r="G53" s="13">
        <f>E53*'Nädal_36_4.-9.klass'!G53/'Nädal_36_4.-9.klass'!E53</f>
        <v>26.15</v>
      </c>
      <c r="H53" s="13">
        <f>E53*'Nädal_36_4.-9.klass'!H53/'Nädal_36_4.-9.klass'!E53</f>
        <v>1</v>
      </c>
      <c r="I53" s="13">
        <f>E53*'Nädal_36_4.-9.klass'!I53/'Nädal_36_4.-9.klass'!E53</f>
        <v>3.5750000000000002</v>
      </c>
    </row>
    <row r="54" spans="1:16" ht="19" customHeight="1">
      <c r="A54" s="58"/>
      <c r="B54" s="10" t="str">
        <f>'Nädal_36_4.-9.klass'!B54</f>
        <v>Õun (mahe)</v>
      </c>
      <c r="C54" s="59"/>
      <c r="D54" s="218"/>
      <c r="E54" s="19">
        <v>50</v>
      </c>
      <c r="F54" s="13">
        <f>E54*'Nädal_36_4.-9.klass'!F54/'Nädal_36_4.-9.klass'!E54</f>
        <v>24.038</v>
      </c>
      <c r="G54" s="13">
        <f>E54*'Nädal_36_4.-9.klass'!G54/'Nädal_36_4.-9.klass'!E54</f>
        <v>6.74</v>
      </c>
      <c r="H54" s="13">
        <f>E54*'Nädal_36_4.-9.klass'!H54/'Nädal_36_4.-9.klass'!E54</f>
        <v>0</v>
      </c>
      <c r="I54" s="13">
        <f>E54*'Nädal_36_4.-9.klass'!I54/'Nädal_36_4.-9.klass'!E54</f>
        <v>0</v>
      </c>
    </row>
    <row r="55" spans="1:16" s="8" customFormat="1" ht="19" customHeight="1">
      <c r="A55" s="48"/>
      <c r="B55" s="71" t="s">
        <v>11</v>
      </c>
      <c r="C55" s="60"/>
      <c r="D55" s="12"/>
      <c r="E55" s="61"/>
      <c r="F55" s="92">
        <f>SUM(F39:F54)</f>
        <v>894.62351666666677</v>
      </c>
      <c r="G55" s="92">
        <f t="shared" ref="G55:I55" si="0">SUM(G39:G54)</f>
        <v>131.82621666666665</v>
      </c>
      <c r="H55" s="92">
        <f t="shared" si="0"/>
        <v>27.204066666666659</v>
      </c>
      <c r="I55" s="92">
        <f t="shared" si="0"/>
        <v>41.15828333333333</v>
      </c>
      <c r="K55" s="46"/>
      <c r="L55" s="47"/>
      <c r="M55" s="47"/>
      <c r="N55" s="47"/>
      <c r="O55" s="47"/>
      <c r="P55" s="47"/>
    </row>
    <row r="56" spans="1:16" ht="50.15" customHeight="1">
      <c r="A56" s="5" t="s">
        <v>14</v>
      </c>
      <c r="B56" s="6" t="s">
        <v>2</v>
      </c>
      <c r="C56" s="34" t="s">
        <v>3</v>
      </c>
      <c r="D56" s="5" t="s">
        <v>4</v>
      </c>
      <c r="E56" s="7" t="s">
        <v>5</v>
      </c>
      <c r="F56" s="7" t="s">
        <v>6</v>
      </c>
      <c r="G56" s="7" t="s">
        <v>7</v>
      </c>
      <c r="H56" s="7" t="s">
        <v>8</v>
      </c>
      <c r="I56" s="7" t="s">
        <v>9</v>
      </c>
    </row>
    <row r="57" spans="1:16" ht="75" customHeight="1">
      <c r="A57" s="35"/>
      <c r="B57" s="10" t="str">
        <f>'Nädal_36_4.-9.klass'!B57</f>
        <v>Frikadellisupp (G)</v>
      </c>
      <c r="C57" s="105" t="e" vm="8">
        <f>'Nädal_36_4.-9.klass'!C57</f>
        <v>#VALUE!</v>
      </c>
      <c r="D57" s="218" t="str">
        <f>'Nädal_36_4.-9.klass'!D57</f>
        <v>Segahakkliha (sea-veise), kartul, porgand, mugulsibul, kanamuna, varsseller, riivsai, must pipar, till, vesi, söögisool, petersell, värske, toiduõli</v>
      </c>
      <c r="E57" s="13">
        <v>175</v>
      </c>
      <c r="F57" s="13">
        <f>E57*'Nädal_36_4.-9.klass'!F57/'Nädal_36_4.-9.klass'!E57</f>
        <v>111.76025</v>
      </c>
      <c r="G57" s="13">
        <f>E57*'Nädal_36_4.-9.klass'!G57/'Nädal_36_4.-9.klass'!E57</f>
        <v>12.718999999999998</v>
      </c>
      <c r="H57" s="13">
        <f>E57*'Nädal_36_4.-9.klass'!H57/'Nädal_36_4.-9.klass'!E57</f>
        <v>5.0627500000000003</v>
      </c>
      <c r="I57" s="13">
        <f>E57*'Nädal_36_4.-9.klass'!I57/'Nädal_36_4.-9.klass'!E57</f>
        <v>5.18</v>
      </c>
    </row>
    <row r="58" spans="1:16" ht="75" customHeight="1">
      <c r="A58" s="98" t="s">
        <v>10</v>
      </c>
      <c r="B58" s="10" t="str">
        <f>'Nädal_36_4.-9.klass'!B58</f>
        <v>Juurviljapüreesupp (L) (mahe)</v>
      </c>
      <c r="C58" s="105" t="e" vm="9">
        <f>'Nädal_36_4.-9.klass'!C58</f>
        <v>#VALUE!</v>
      </c>
      <c r="D58" s="218" t="str">
        <f>'Nädal_36_4.-9.klass'!D58</f>
        <v>Kartul, porgand, mugulsibul, juurseller, pastinaak, vesi, toidukoor R 15%, söögisool, petersell, värske</v>
      </c>
      <c r="E58" s="15">
        <v>175</v>
      </c>
      <c r="F58" s="13">
        <f>E58*'Nädal_36_4.-9.klass'!F58/'Nädal_36_4.-9.klass'!E58</f>
        <v>75.974500000000006</v>
      </c>
      <c r="G58" s="13">
        <f>E58*'Nädal_36_4.-9.klass'!G58/'Nädal_36_4.-9.klass'!E58</f>
        <v>12.117000000000003</v>
      </c>
      <c r="H58" s="13">
        <f>E58*'Nädal_36_4.-9.klass'!H58/'Nädal_36_4.-9.klass'!E58</f>
        <v>2.8105000000000007</v>
      </c>
      <c r="I58" s="13">
        <f>E58*'Nädal_36_4.-9.klass'!I58/'Nädal_36_4.-9.klass'!E58</f>
        <v>1.7745</v>
      </c>
    </row>
    <row r="59" spans="1:16" ht="19" customHeight="1">
      <c r="A59" s="37"/>
      <c r="B59" s="10" t="str">
        <f>'Nädal_36_4.-9.klass'!B59</f>
        <v>Kakaojogurt kirssidega (L)</v>
      </c>
      <c r="C59" s="63"/>
      <c r="D59" s="218" t="str">
        <f>'Nädal_36_4.-9.klass'!D59</f>
        <v>Maitsestamata jogurt R 2,5%-3%, kakaopulber, suhkur, kirsss</v>
      </c>
      <c r="E59" s="19">
        <v>100</v>
      </c>
      <c r="F59" s="13">
        <f>E59*'Nädal_36_4.-9.klass'!F59/'Nädal_36_4.-9.klass'!E59</f>
        <v>95.2</v>
      </c>
      <c r="G59" s="13">
        <f>E59*'Nädal_36_4.-9.klass'!G59/'Nädal_36_4.-9.klass'!E59</f>
        <v>15.9</v>
      </c>
      <c r="H59" s="13">
        <f>E59*'Nädal_36_4.-9.klass'!H59/'Nädal_36_4.-9.klass'!E59</f>
        <v>2.21</v>
      </c>
      <c r="I59" s="13">
        <f>E59*'Nädal_36_4.-9.klass'!I59/'Nädal_36_4.-9.klass'!E59</f>
        <v>2.75</v>
      </c>
    </row>
    <row r="60" spans="1:16" ht="31">
      <c r="A60" s="37"/>
      <c r="B60" s="10" t="str">
        <f>'Nädal_36_4.-9.klass'!B60</f>
        <v>Keefiri-õunakook kaerajahuga (G, L)</v>
      </c>
      <c r="C60" s="65"/>
      <c r="D60" s="218" t="str">
        <f>'Nädal_36_4.-9.klass'!D60</f>
        <v>Kaerajahu, täistera nisujahu, õun, keefir R 3,8-4,2%, toiduõli, kanamuna, suhkur, küpsetuspulber, vanillisuhkur</v>
      </c>
      <c r="E60" s="19">
        <v>100</v>
      </c>
      <c r="F60" s="13">
        <f>E60*'Nädal_36_4.-9.klass'!F60/'Nädal_36_4.-9.klass'!E60</f>
        <v>298.488</v>
      </c>
      <c r="G60" s="13">
        <f>E60*'Nädal_36_4.-9.klass'!G60/'Nädal_36_4.-9.klass'!E60</f>
        <v>34.575000000000003</v>
      </c>
      <c r="H60" s="13">
        <f>E60*'Nädal_36_4.-9.klass'!H60/'Nädal_36_4.-9.klass'!E60</f>
        <v>16.405000000000005</v>
      </c>
      <c r="I60" s="13">
        <f>E60*'Nädal_36_4.-9.klass'!I60/'Nädal_36_4.-9.klass'!E60</f>
        <v>4.8319999999999999</v>
      </c>
    </row>
    <row r="61" spans="1:16" ht="17.5">
      <c r="A61" s="37"/>
      <c r="B61" s="10" t="str">
        <f>'Nädal_36_4.-9.klass'!B61</f>
        <v>Piimatooted (piim, keefir R 2,5% ) (L)</v>
      </c>
      <c r="C61" s="65"/>
      <c r="D61" s="218"/>
      <c r="E61" s="19">
        <v>25</v>
      </c>
      <c r="F61" s="13">
        <f>E61*'Nädal_36_4.-9.klass'!F61/'Nädal_36_4.-9.klass'!E61</f>
        <v>14.0975</v>
      </c>
      <c r="G61" s="13">
        <f>E61*'Nädal_36_4.-9.klass'!G61/'Nädal_36_4.-9.klass'!E61</f>
        <v>1.21875</v>
      </c>
      <c r="H61" s="13">
        <f>E61*'Nädal_36_4.-9.klass'!H61/'Nädal_36_4.-9.klass'!E61</f>
        <v>0.64249999999999996</v>
      </c>
      <c r="I61" s="13">
        <f>E61*'Nädal_36_4.-9.klass'!I61/'Nädal_36_4.-9.klass'!E61</f>
        <v>0.86</v>
      </c>
      <c r="K61" s="46"/>
      <c r="L61" s="47"/>
      <c r="M61" s="47"/>
      <c r="N61" s="47"/>
      <c r="O61" s="47"/>
      <c r="P61" s="47"/>
    </row>
    <row r="62" spans="1:16" ht="19" customHeight="1">
      <c r="A62" s="37"/>
      <c r="B62" s="10" t="str">
        <f>'Nädal_36_4.-9.klass'!B62</f>
        <v>Mahl (erinevad maitsed)</v>
      </c>
      <c r="C62" s="65"/>
      <c r="D62" s="218" t="str">
        <f>'Nädal_36_4.-9.klass'!D62</f>
        <v>Rõngu suhkruvaba mahlakonsentraat 100% naturaalne, vesi</v>
      </c>
      <c r="E62" s="19">
        <v>25</v>
      </c>
      <c r="F62" s="13">
        <f>E62*'Nädal_36_4.-9.klass'!F62/'Nädal_36_4.-9.klass'!E62</f>
        <v>12.132200000000001</v>
      </c>
      <c r="G62" s="13">
        <f>E62*'Nädal_36_4.-9.klass'!G62/'Nädal_36_4.-9.klass'!E62</f>
        <v>2.9455</v>
      </c>
      <c r="H62" s="13">
        <f>E62*'Nädal_36_4.-9.klass'!H62/'Nädal_36_4.-9.klass'!E62</f>
        <v>1.2500000000000001E-2</v>
      </c>
      <c r="I62" s="13">
        <f>E62*'Nädal_36_4.-9.klass'!I62/'Nädal_36_4.-9.klass'!E62</f>
        <v>9.0749999999999997E-2</v>
      </c>
      <c r="K62" s="46"/>
      <c r="L62" s="47"/>
      <c r="M62" s="47"/>
      <c r="N62" s="47"/>
      <c r="O62" s="47"/>
      <c r="P62" s="47"/>
    </row>
    <row r="63" spans="1:16" ht="19" customHeight="1">
      <c r="A63" s="45"/>
      <c r="B63" s="10" t="str">
        <f>'Nädal_36_4.-9.klass'!B63</f>
        <v>Joogijogurt R 1,5%, maitsestatud (L)</v>
      </c>
      <c r="C63" s="65"/>
      <c r="D63" s="218" t="str">
        <f>'Nädal_36_4.-9.klass'!D63</f>
        <v>Maitsestamata jogurt R 2,5-3%, naturaalne marjapüree</v>
      </c>
      <c r="E63" s="19">
        <v>25</v>
      </c>
      <c r="F63" s="13">
        <f>E63*'Nädal_36_4.-9.klass'!F63/'Nädal_36_4.-9.klass'!E63</f>
        <v>18.686499999999999</v>
      </c>
      <c r="G63" s="13">
        <f>E63*'Nädal_36_4.-9.klass'!G63/'Nädal_36_4.-9.klass'!E63</f>
        <v>3.0307499999999998</v>
      </c>
      <c r="H63" s="13">
        <f>E63*'Nädal_36_4.-9.klass'!H63/'Nädal_36_4.-9.klass'!E63</f>
        <v>0.375</v>
      </c>
      <c r="I63" s="13">
        <f>E63*'Nädal_36_4.-9.klass'!I63/'Nädal_36_4.-9.klass'!E63</f>
        <v>0.8</v>
      </c>
    </row>
    <row r="64" spans="1:16" ht="19" customHeight="1">
      <c r="A64" s="45"/>
      <c r="B64" s="10" t="str">
        <f>'Nädal_36_4.-9.klass'!B64</f>
        <v>Tee, suhkruta</v>
      </c>
      <c r="C64" s="65"/>
      <c r="D64" s="218" t="str">
        <f>'Nädal_36_4.-9.klass'!D64</f>
        <v>Teepuru, vesi</v>
      </c>
      <c r="E64" s="19">
        <v>50</v>
      </c>
      <c r="F64" s="13">
        <f>E64*'Nädal_36_4.-9.klass'!F64/'Nädal_36_4.-9.klass'!E64</f>
        <v>0.2</v>
      </c>
      <c r="G64" s="13">
        <f>E64*'Nädal_36_4.-9.klass'!G64/'Nädal_36_4.-9.klass'!E64</f>
        <v>0</v>
      </c>
      <c r="H64" s="13">
        <f>E64*'Nädal_36_4.-9.klass'!H64/'Nädal_36_4.-9.klass'!E64</f>
        <v>0</v>
      </c>
      <c r="I64" s="13">
        <f>E64*'Nädal_36_4.-9.klass'!I64/'Nädal_36_4.-9.klass'!E64</f>
        <v>0.05</v>
      </c>
    </row>
    <row r="65" spans="1:13" ht="19" customHeight="1">
      <c r="A65" s="45"/>
      <c r="B65" s="10" t="str">
        <f>'Nädal_36_4.-9.klass'!B65</f>
        <v>Rukkileiva (3 sorti) - ja sepikutoodete valik  (G)</v>
      </c>
      <c r="C65" s="65"/>
      <c r="D65" s="218"/>
      <c r="E65" s="19">
        <v>50</v>
      </c>
      <c r="F65" s="13">
        <f>E65*'Nädal_36_4.-9.klass'!F65/'Nädal_36_4.-9.klass'!E65</f>
        <v>123.1</v>
      </c>
      <c r="G65" s="13">
        <f>E65*'Nädal_36_4.-9.klass'!G65/'Nädal_36_4.-9.klass'!E65</f>
        <v>26.15</v>
      </c>
      <c r="H65" s="13">
        <f>E65*'Nädal_36_4.-9.klass'!H65/'Nädal_36_4.-9.klass'!E65</f>
        <v>1</v>
      </c>
      <c r="I65" s="13">
        <f>E65*'Nädal_36_4.-9.klass'!I65/'Nädal_36_4.-9.klass'!E65</f>
        <v>3.5750000000000002</v>
      </c>
    </row>
    <row r="66" spans="1:13" ht="19" customHeight="1">
      <c r="A66" s="45"/>
      <c r="B66" s="10" t="str">
        <f>'Nädal_36_4.-9.klass'!B66</f>
        <v xml:space="preserve">Pirn </v>
      </c>
      <c r="C66" s="65"/>
      <c r="D66" s="218"/>
      <c r="E66" s="19">
        <v>50</v>
      </c>
      <c r="F66" s="13">
        <f>E66*'Nädal_36_4.-9.klass'!F66/'Nädal_36_4.-9.klass'!E66</f>
        <v>19.988</v>
      </c>
      <c r="G66" s="13">
        <f>E66*'Nädal_36_4.-9.klass'!G66/'Nädal_36_4.-9.klass'!E66</f>
        <v>5.97</v>
      </c>
      <c r="H66" s="13">
        <f>E66*'Nädal_36_4.-9.klass'!H66/'Nädal_36_4.-9.klass'!E66</f>
        <v>0</v>
      </c>
      <c r="I66" s="13">
        <f>E66*'Nädal_36_4.-9.klass'!I66/'Nädal_36_4.-9.klass'!E66</f>
        <v>0.15</v>
      </c>
    </row>
    <row r="67" spans="1:13" ht="19" customHeight="1">
      <c r="A67" s="20"/>
      <c r="B67" s="71" t="s">
        <v>11</v>
      </c>
      <c r="C67" s="65"/>
      <c r="D67" s="218"/>
      <c r="E67" s="57"/>
      <c r="F67" s="92">
        <f>SUM(F57:F66)</f>
        <v>769.62695000000008</v>
      </c>
      <c r="G67" s="92">
        <f>SUM(G57:G66)</f>
        <v>114.626</v>
      </c>
      <c r="H67" s="92">
        <f>SUM(H57:H66)</f>
        <v>28.518250000000002</v>
      </c>
      <c r="I67" s="92">
        <f>SUM(I57:I66)</f>
        <v>20.062249999999999</v>
      </c>
    </row>
    <row r="68" spans="1:13" ht="50.15" customHeight="1">
      <c r="A68" s="5" t="s">
        <v>15</v>
      </c>
      <c r="B68" s="6" t="s">
        <v>2</v>
      </c>
      <c r="C68" s="7" t="s">
        <v>3</v>
      </c>
      <c r="D68" s="5" t="s">
        <v>4</v>
      </c>
      <c r="E68" s="7" t="s">
        <v>5</v>
      </c>
      <c r="F68" s="7" t="s">
        <v>6</v>
      </c>
      <c r="G68" s="7" t="s">
        <v>7</v>
      </c>
      <c r="H68" s="7" t="s">
        <v>8</v>
      </c>
      <c r="I68" s="7" t="s">
        <v>9</v>
      </c>
    </row>
    <row r="69" spans="1:13" ht="75" customHeight="1">
      <c r="A69" s="53"/>
      <c r="B69" s="10" t="str">
        <f>'Nädal_36_4.-9.klass'!B69</f>
        <v>Kanapasta juustu ja basiilikuga (G, L)</v>
      </c>
      <c r="C69" s="11" t="e" vm="10">
        <f>'Nädal_36_4.-9.klass'!C69</f>
        <v>#VALUE!</v>
      </c>
      <c r="D69" s="218" t="str">
        <f>'Nädal_36_4.-9.klass'!D69</f>
        <v>Täisterapasta, kanaliha, suvikõrvits, toiduõli, mugulsibul, basiilik, juust R 15%, petersell, vesi, söögisool, must pipar</v>
      </c>
      <c r="E69" s="13">
        <v>175</v>
      </c>
      <c r="F69" s="13">
        <f>E69*'Nädal_36_4.-9.klass'!F69/'Nädal_36_4.-9.klass'!E69</f>
        <v>297.08349999999996</v>
      </c>
      <c r="G69" s="13">
        <f>E69*'Nädal_36_4.-9.klass'!G69/'Nädal_36_4.-9.klass'!E69</f>
        <v>38.689</v>
      </c>
      <c r="H69" s="13">
        <f>E69*'Nädal_36_4.-9.klass'!H69/'Nädal_36_4.-9.klass'!E69</f>
        <v>9.4884999999999984</v>
      </c>
      <c r="I69" s="13">
        <f>E69*'Nädal_36_4.-9.klass'!I69/'Nädal_36_4.-9.klass'!E69</f>
        <v>15.923250000000001</v>
      </c>
    </row>
    <row r="70" spans="1:13" ht="75" customHeight="1">
      <c r="A70" s="98" t="s">
        <v>10</v>
      </c>
      <c r="B70" s="10" t="str">
        <f>'Nädal_36_4.-9.klass'!B70</f>
        <v>Suvikõrvitsapasta juustu ja basiilikuga (G, L) (mahe)</v>
      </c>
      <c r="C70" s="11" t="e" vm="11">
        <f>'Nädal_36_4.-9.klass'!C70</f>
        <v>#VALUE!</v>
      </c>
      <c r="D70" s="218" t="str">
        <f>'Nädal_36_4.-9.klass'!D70</f>
        <v>Täisterapasta, suvikõrvits, toiduõli, mugulsibul, basiilik, juust, R15%, petersell, vesi, söögisool, must pipar</v>
      </c>
      <c r="E70" s="15">
        <v>175</v>
      </c>
      <c r="F70" s="13">
        <f>E70*'Nädal_36_4.-9.klass'!F70/'Nädal_36_4.-9.klass'!E70</f>
        <v>263.10550000000001</v>
      </c>
      <c r="G70" s="13">
        <f>E70*'Nädal_36_4.-9.klass'!G70/'Nädal_36_4.-9.klass'!E70</f>
        <v>39.808999999999997</v>
      </c>
      <c r="H70" s="13">
        <f>E70*'Nädal_36_4.-9.klass'!H70/'Nädal_36_4.-9.klass'!E70</f>
        <v>8.1165000000000003</v>
      </c>
      <c r="I70" s="13">
        <f>E70*'Nädal_36_4.-9.klass'!I70/'Nädal_36_4.-9.klass'!E70</f>
        <v>9.5182500000000001</v>
      </c>
    </row>
    <row r="71" spans="1:13" ht="17.5">
      <c r="A71" s="66"/>
      <c r="B71" s="10" t="str">
        <f>'Nädal_36_4.-9.klass'!B71</f>
        <v>Baklažaan-paprika-sibul, röstitud</v>
      </c>
      <c r="C71" s="67"/>
      <c r="D71" s="218" t="str">
        <f>'Nädal_36_4.-9.klass'!D71</f>
        <v xml:space="preserve">Baklažaan, paprika, punane, mugulsibul, toiduõli, </v>
      </c>
      <c r="E71" s="19">
        <v>100</v>
      </c>
      <c r="F71" s="13">
        <f>E71*'Nädal_36_4.-9.klass'!F71/'Nädal_36_4.-9.klass'!E71</f>
        <v>58.012</v>
      </c>
      <c r="G71" s="13">
        <f>E71*'Nädal_36_4.-9.klass'!G71/'Nädal_36_4.-9.klass'!E71</f>
        <v>7.4249999999999998</v>
      </c>
      <c r="H71" s="13">
        <f>E71*'Nädal_36_4.-9.klass'!H71/'Nädal_36_4.-9.klass'!E71</f>
        <v>3.24</v>
      </c>
      <c r="I71" s="13">
        <f>E71*'Nädal_36_4.-9.klass'!I71/'Nädal_36_4.-9.klass'!E71</f>
        <v>1.07</v>
      </c>
    </row>
    <row r="72" spans="1:13" ht="19" customHeight="1">
      <c r="A72" s="53"/>
      <c r="B72" s="10" t="str">
        <f>'Nädal_36_4.-9.klass'!B72</f>
        <v>Külm hapukoorekaste sidruniga (L)</v>
      </c>
      <c r="C72" s="68"/>
      <c r="D72" s="218" t="str">
        <f>'Nädal_36_4.-9.klass'!D72</f>
        <v>Hapukoor R 10%, sidrunimahl, suhkur</v>
      </c>
      <c r="E72" s="19">
        <v>50</v>
      </c>
      <c r="F72" s="13">
        <f>E72*'Nädal_36_4.-9.klass'!F72/'Nädal_36_4.-9.klass'!E72</f>
        <v>58.889000000000003</v>
      </c>
      <c r="G72" s="13">
        <f>E72*'Nädal_36_4.-9.klass'!G72/'Nädal_36_4.-9.klass'!E72</f>
        <v>2.4904999999999999</v>
      </c>
      <c r="H72" s="13">
        <f>E72*'Nädal_36_4.-9.klass'!H72/'Nädal_36_4.-9.klass'!E72</f>
        <v>4.7949999999999999</v>
      </c>
      <c r="I72" s="13">
        <f>E72*'Nädal_36_4.-9.klass'!I72/'Nädal_36_4.-9.klass'!E72</f>
        <v>1.444</v>
      </c>
    </row>
    <row r="73" spans="1:13" ht="19" customHeight="1">
      <c r="A73" s="53"/>
      <c r="B73" s="10" t="str">
        <f>'Nädal_36_4.-9.klass'!B73</f>
        <v>Mahla-õlikaste</v>
      </c>
      <c r="C73" s="68"/>
      <c r="D73" s="218" t="str">
        <f>'Nädal_36_4.-9.klass'!D73</f>
        <v>Õunamahl 100% naturaalne, õunaäädikas, sinepipulber, söögisool, petersell, värske, toiduõli</v>
      </c>
      <c r="E73" s="19">
        <v>5</v>
      </c>
      <c r="F73" s="13">
        <f>E73*'Nädal_36_4.-9.klass'!F73/'Nädal_36_4.-9.klass'!E73</f>
        <v>32.189399999999999</v>
      </c>
      <c r="G73" s="13">
        <f>E73*'Nädal_36_4.-9.klass'!G73/'Nädal_36_4.-9.klass'!E73</f>
        <v>9.7050000000000011E-2</v>
      </c>
      <c r="H73" s="13">
        <f>E73*'Nädal_36_4.-9.klass'!H73/'Nädal_36_4.-9.klass'!E73</f>
        <v>3.5305500000000003</v>
      </c>
      <c r="I73" s="13">
        <f>E73*'Nädal_36_4.-9.klass'!I73/'Nädal_36_4.-9.klass'!E73</f>
        <v>1.3550000000000001E-2</v>
      </c>
    </row>
    <row r="74" spans="1:13" ht="19" customHeight="1">
      <c r="A74" s="53"/>
      <c r="B74" s="10" t="str">
        <f>'Nädal_36_4.-9.klass'!B74</f>
        <v>Porgandi-melonisalat</v>
      </c>
      <c r="C74" s="68"/>
      <c r="D74" s="218" t="str">
        <f>'Nädal_36_4.-9.klass'!D74</f>
        <v>Porgand, melon, toiduõli</v>
      </c>
      <c r="E74" s="19">
        <v>100</v>
      </c>
      <c r="F74" s="13">
        <f>E74*'Nädal_36_4.-9.klass'!F74/'Nädal_36_4.-9.klass'!E74</f>
        <v>48.155999999999992</v>
      </c>
      <c r="G74" s="13">
        <f>E74*'Nädal_36_4.-9.klass'!G74/'Nädal_36_4.-9.klass'!E74</f>
        <v>7.6859999999999999</v>
      </c>
      <c r="H74" s="13">
        <f>E74*'Nädal_36_4.-9.klass'!H74/'Nädal_36_4.-9.klass'!E74</f>
        <v>2.1680000000000001</v>
      </c>
      <c r="I74" s="13">
        <f>E74*'Nädal_36_4.-9.klass'!I74/'Nädal_36_4.-9.klass'!E74</f>
        <v>0.58799999999999997</v>
      </c>
    </row>
    <row r="75" spans="1:13" ht="19" customHeight="1">
      <c r="A75" s="69"/>
      <c r="B75" s="10" t="str">
        <f>'Nädal_36_4.-9.klass'!B75</f>
        <v>Kapsas (mahe), peet, roheline hernes</v>
      </c>
      <c r="C75" s="68"/>
      <c r="D75" s="218"/>
      <c r="E75" s="19">
        <v>100</v>
      </c>
      <c r="F75" s="13">
        <f>E75*'Nädal_36_4.-9.klass'!F75/'Nädal_36_4.-9.klass'!E75</f>
        <v>53.318666666666672</v>
      </c>
      <c r="G75" s="13">
        <f>E75*'Nädal_36_4.-9.klass'!G75/'Nädal_36_4.-9.klass'!E75</f>
        <v>11.680000000000001</v>
      </c>
      <c r="H75" s="13">
        <f>E75*'Nädal_36_4.-9.klass'!H75/'Nädal_36_4.-9.klass'!E75</f>
        <v>0.3</v>
      </c>
      <c r="I75" s="13">
        <f>E75*'Nädal_36_4.-9.klass'!I75/'Nädal_36_4.-9.klass'!E75</f>
        <v>3.06</v>
      </c>
      <c r="J75" s="24"/>
      <c r="K75" s="24"/>
      <c r="L75" s="24"/>
      <c r="M75" s="24"/>
    </row>
    <row r="76" spans="1:13" ht="19" customHeight="1">
      <c r="A76" s="69"/>
      <c r="B76" s="10" t="str">
        <f>'Nädal_36_4.-9.klass'!B76</f>
        <v>Seemnesegu (mahe)</v>
      </c>
      <c r="C76" s="68"/>
      <c r="D76" s="218" t="str">
        <f>'Nädal_36_4.-9.klass'!D76</f>
        <v>Kõrvitsaseemned, päevalilleseemned, seesamiseemned</v>
      </c>
      <c r="E76" s="19">
        <v>10</v>
      </c>
      <c r="F76" s="13">
        <f>E76*'Nädal_36_4.-9.klass'!F76/'Nädal_36_4.-9.klass'!E76</f>
        <v>60.8767</v>
      </c>
      <c r="G76" s="13">
        <f>E76*'Nädal_36_4.-9.klass'!G76/'Nädal_36_4.-9.klass'!E76</f>
        <v>1.28</v>
      </c>
      <c r="H76" s="13">
        <f>E76*'Nädal_36_4.-9.klass'!H76/'Nädal_36_4.-9.klass'!E76</f>
        <v>5.1566999999999998</v>
      </c>
      <c r="I76" s="13">
        <f>E76*'Nädal_36_4.-9.klass'!I76/'Nädal_36_4.-9.klass'!E76</f>
        <v>2.8232999999999993</v>
      </c>
    </row>
    <row r="77" spans="1:13" ht="19" customHeight="1">
      <c r="A77" s="69"/>
      <c r="B77" s="10" t="str">
        <f>'Nädal_36_4.-9.klass'!B77</f>
        <v>Piimatooted (piim, keefir R 2,5% ) (L)</v>
      </c>
      <c r="C77" s="68"/>
      <c r="D77" s="218"/>
      <c r="E77" s="19">
        <v>25</v>
      </c>
      <c r="F77" s="13">
        <f>E77*'Nädal_36_4.-9.klass'!F77/'Nädal_36_4.-9.klass'!E77</f>
        <v>14.0975</v>
      </c>
      <c r="G77" s="13">
        <f>E77*'Nädal_36_4.-9.klass'!G77/'Nädal_36_4.-9.klass'!E77</f>
        <v>1.21875</v>
      </c>
      <c r="H77" s="13">
        <f>E77*'Nädal_36_4.-9.klass'!H77/'Nädal_36_4.-9.klass'!E77</f>
        <v>0.64249999999999996</v>
      </c>
      <c r="I77" s="13">
        <f>E77*'Nädal_36_4.-9.klass'!I77/'Nädal_36_4.-9.klass'!E77</f>
        <v>0.86</v>
      </c>
    </row>
    <row r="78" spans="1:13" ht="19" customHeight="1">
      <c r="A78" s="69"/>
      <c r="B78" s="10" t="str">
        <f>'Nädal_36_4.-9.klass'!B78</f>
        <v>Mahl (erinevad maitsed)</v>
      </c>
      <c r="C78" s="68"/>
      <c r="D78" s="218" t="str">
        <f>'Nädal_36_4.-9.klass'!D78</f>
        <v>Rõngu suhkruvaba mahlakonsentraat 100% naturaalne, vesi</v>
      </c>
      <c r="E78" s="19">
        <v>25</v>
      </c>
      <c r="F78" s="13">
        <f>E78*'Nädal_36_4.-9.klass'!F78/'Nädal_36_4.-9.klass'!E78</f>
        <v>12.132200000000001</v>
      </c>
      <c r="G78" s="13">
        <f>E78*'Nädal_36_4.-9.klass'!G78/'Nädal_36_4.-9.klass'!E78</f>
        <v>2.9455</v>
      </c>
      <c r="H78" s="13">
        <f>E78*'Nädal_36_4.-9.klass'!H78/'Nädal_36_4.-9.klass'!E78</f>
        <v>1.2500000000000001E-2</v>
      </c>
      <c r="I78" s="13">
        <f>E78*'Nädal_36_4.-9.klass'!I78/'Nädal_36_4.-9.klass'!E78</f>
        <v>9.0749999999999997E-2</v>
      </c>
    </row>
    <row r="79" spans="1:13" ht="19" customHeight="1">
      <c r="A79" s="58"/>
      <c r="B79" s="10" t="str">
        <f>'Nädal_36_4.-9.klass'!B79</f>
        <v>Joogijogurt R 1,5%, maitsestatud (L)</v>
      </c>
      <c r="C79" s="68"/>
      <c r="D79" s="218" t="str">
        <f>'Nädal_36_4.-9.klass'!D79</f>
        <v>Maitsestamata jogurt R 2,5-3%, naturaalne marjapüree</v>
      </c>
      <c r="E79" s="19">
        <v>25</v>
      </c>
      <c r="F79" s="13">
        <f>E79*'Nädal_36_4.-9.klass'!F79/'Nädal_36_4.-9.klass'!E79</f>
        <v>18.686499999999999</v>
      </c>
      <c r="G79" s="13">
        <f>E79*'Nädal_36_4.-9.klass'!G79/'Nädal_36_4.-9.klass'!E79</f>
        <v>3.0307499999999998</v>
      </c>
      <c r="H79" s="13">
        <f>E79*'Nädal_36_4.-9.klass'!H79/'Nädal_36_4.-9.klass'!E79</f>
        <v>0.375</v>
      </c>
      <c r="I79" s="13">
        <f>E79*'Nädal_36_4.-9.klass'!I79/'Nädal_36_4.-9.klass'!E79</f>
        <v>0.8</v>
      </c>
    </row>
    <row r="80" spans="1:13" ht="19" customHeight="1">
      <c r="A80" s="58"/>
      <c r="B80" s="10" t="str">
        <f>'Nädal_36_4.-9.klass'!B80</f>
        <v>Tee, suhkruta</v>
      </c>
      <c r="C80" s="68"/>
      <c r="D80" s="218" t="str">
        <f>'Nädal_36_4.-9.klass'!D80</f>
        <v>Teepuru, vesi</v>
      </c>
      <c r="E80" s="19">
        <v>50</v>
      </c>
      <c r="F80" s="13">
        <f>E80*'Nädal_36_4.-9.klass'!F80/'Nädal_36_4.-9.klass'!E80</f>
        <v>0.2</v>
      </c>
      <c r="G80" s="13">
        <f>E80*'Nädal_36_4.-9.klass'!G80/'Nädal_36_4.-9.klass'!E80</f>
        <v>0</v>
      </c>
      <c r="H80" s="13">
        <f>E80*'Nädal_36_4.-9.klass'!H80/'Nädal_36_4.-9.klass'!E80</f>
        <v>0</v>
      </c>
      <c r="I80" s="13">
        <f>E80*'Nädal_36_4.-9.klass'!I80/'Nädal_36_4.-9.klass'!E80</f>
        <v>0.05</v>
      </c>
    </row>
    <row r="81" spans="1:9" ht="19" customHeight="1">
      <c r="A81" s="69"/>
      <c r="B81" s="10" t="str">
        <f>'Nädal_36_4.-9.klass'!B81</f>
        <v>Rukkileiva (3 sorti) - ja sepikutoodete valik  (G)</v>
      </c>
      <c r="C81" s="68"/>
      <c r="D81" s="218"/>
      <c r="E81" s="19">
        <v>50</v>
      </c>
      <c r="F81" s="13">
        <f>E81*'Nädal_36_4.-9.klass'!F81/'Nädal_36_4.-9.klass'!E81</f>
        <v>123.1</v>
      </c>
      <c r="G81" s="13">
        <f>E81*'Nädal_36_4.-9.klass'!G81/'Nädal_36_4.-9.klass'!E81</f>
        <v>26.15</v>
      </c>
      <c r="H81" s="13">
        <f>E81*'Nädal_36_4.-9.klass'!H81/'Nädal_36_4.-9.klass'!E81</f>
        <v>1</v>
      </c>
      <c r="I81" s="13">
        <f>E81*'Nädal_36_4.-9.klass'!I81/'Nädal_36_4.-9.klass'!E81</f>
        <v>3.5750000000000002</v>
      </c>
    </row>
    <row r="82" spans="1:9" ht="19" customHeight="1">
      <c r="A82" s="69"/>
      <c r="B82" s="10" t="str">
        <f>'Nädal_36_4.-9.klass'!B82</f>
        <v>Õun (mahe)</v>
      </c>
      <c r="C82" s="68"/>
      <c r="D82" s="218"/>
      <c r="E82" s="19">
        <v>50</v>
      </c>
      <c r="F82" s="13">
        <f>E82*'Nädal_36_4.-9.klass'!F82/'Nädal_36_4.-9.klass'!E82</f>
        <v>24.038</v>
      </c>
      <c r="G82" s="13">
        <f>E82*'Nädal_36_4.-9.klass'!G82/'Nädal_36_4.-9.klass'!E82</f>
        <v>6.74</v>
      </c>
      <c r="H82" s="13">
        <f>E82*'Nädal_36_4.-9.klass'!H82/'Nädal_36_4.-9.klass'!E82</f>
        <v>0</v>
      </c>
      <c r="I82" s="13">
        <f>E82*'Nädal_36_4.-9.klass'!I82/'Nädal_36_4.-9.klass'!E82</f>
        <v>0</v>
      </c>
    </row>
    <row r="83" spans="1:9" ht="19" customHeight="1">
      <c r="A83" s="48"/>
      <c r="B83" s="71" t="s">
        <v>11</v>
      </c>
      <c r="C83" s="72"/>
      <c r="D83" s="58"/>
      <c r="E83" s="61"/>
      <c r="F83" s="73">
        <f>SUM(F69:F82)</f>
        <v>1063.8849666666667</v>
      </c>
      <c r="G83" s="73">
        <f>SUM(G69:G82)</f>
        <v>149.24154999999999</v>
      </c>
      <c r="H83" s="73">
        <f>SUM(H69:H82)</f>
        <v>38.825250000000004</v>
      </c>
      <c r="I83" s="73">
        <f>SUM(I69:I82)</f>
        <v>39.816099999999992</v>
      </c>
    </row>
    <row r="84" spans="1:9" ht="19" customHeight="1">
      <c r="A84" s="312" t="s">
        <v>16</v>
      </c>
      <c r="B84" s="305"/>
      <c r="C84" s="305"/>
      <c r="D84" s="305"/>
      <c r="E84" s="305"/>
      <c r="F84" s="74">
        <f>AVERAGE(F24,F37,F55,F67,F83)</f>
        <v>848.73335666666662</v>
      </c>
      <c r="G84" s="74">
        <f t="shared" ref="G84:I84" si="1">AVERAGE(G24,G37,G55,G67,G83)</f>
        <v>125.95618666666664</v>
      </c>
      <c r="H84" s="74">
        <f t="shared" si="1"/>
        <v>28.093736666666665</v>
      </c>
      <c r="I84" s="74">
        <f t="shared" si="1"/>
        <v>31.423719999999992</v>
      </c>
    </row>
    <row r="85" spans="1:9" ht="19" customHeight="1">
      <c r="A85" s="235"/>
      <c r="B85" s="236"/>
      <c r="C85" s="236"/>
      <c r="D85" s="305" t="s">
        <v>249</v>
      </c>
      <c r="E85" s="306"/>
      <c r="F85" s="238"/>
      <c r="G85" s="238">
        <f>(G84*4)/F84*100</f>
        <v>59.361958936714657</v>
      </c>
      <c r="H85" s="238">
        <f>(H84*9)/F84*100</f>
        <v>29.790702582142337</v>
      </c>
      <c r="I85" s="238">
        <f>(I84*4)/F84*100</f>
        <v>14.809701894321286</v>
      </c>
    </row>
    <row r="86" spans="1:9" ht="19" customHeight="1">
      <c r="A86" s="235"/>
      <c r="B86" s="236"/>
      <c r="C86" s="236"/>
      <c r="D86" s="305" t="s">
        <v>241</v>
      </c>
      <c r="E86" s="306"/>
      <c r="F86" s="238" t="s">
        <v>306</v>
      </c>
      <c r="G86" s="238" t="s">
        <v>246</v>
      </c>
      <c r="H86" s="238" t="s">
        <v>247</v>
      </c>
      <c r="I86" s="238" t="s">
        <v>248</v>
      </c>
    </row>
    <row r="87" spans="1:9" ht="19" customHeight="1">
      <c r="A87" s="295" t="s">
        <v>17</v>
      </c>
      <c r="B87" s="295"/>
      <c r="C87" s="295"/>
      <c r="D87" s="295"/>
      <c r="E87" s="295"/>
      <c r="F87" s="295"/>
      <c r="G87" s="295"/>
      <c r="H87" s="295"/>
      <c r="I87" s="295"/>
    </row>
    <row r="88" spans="1:9" ht="19" customHeight="1">
      <c r="A88" s="296" t="s">
        <v>191</v>
      </c>
      <c r="B88" s="297"/>
      <c r="C88" s="297"/>
      <c r="D88" s="297"/>
      <c r="E88" s="297"/>
      <c r="F88" s="297"/>
      <c r="G88" s="297"/>
      <c r="H88" s="297"/>
      <c r="I88" s="298"/>
    </row>
    <row r="89" spans="1:9" ht="19" customHeight="1">
      <c r="A89" s="299" t="s">
        <v>192</v>
      </c>
      <c r="B89" s="300"/>
      <c r="C89" s="300"/>
      <c r="D89" s="300"/>
      <c r="E89" s="300"/>
      <c r="F89" s="300"/>
      <c r="G89" s="300"/>
      <c r="H89" s="300"/>
      <c r="I89" s="301"/>
    </row>
    <row r="90" spans="1:9" ht="19" customHeight="1">
      <c r="A90" s="302" t="s">
        <v>307</v>
      </c>
      <c r="B90" s="303"/>
      <c r="C90" s="303"/>
      <c r="D90" s="303"/>
      <c r="E90" s="303"/>
      <c r="F90" s="303"/>
      <c r="G90" s="303"/>
      <c r="H90" s="303"/>
      <c r="I90" s="304"/>
    </row>
    <row r="91" spans="1:9" ht="19" customHeight="1">
      <c r="A91" s="302" t="s">
        <v>193</v>
      </c>
      <c r="B91" s="303"/>
      <c r="C91" s="303"/>
      <c r="D91" s="303"/>
      <c r="E91" s="303"/>
      <c r="F91" s="303"/>
      <c r="G91" s="303"/>
      <c r="H91" s="303"/>
      <c r="I91" s="304"/>
    </row>
    <row r="92" spans="1:9" ht="19" customHeight="1">
      <c r="A92" s="302" t="s">
        <v>205</v>
      </c>
      <c r="B92" s="303"/>
      <c r="C92" s="303"/>
      <c r="D92" s="303"/>
      <c r="E92" s="303"/>
      <c r="F92" s="303"/>
      <c r="G92" s="303"/>
      <c r="H92" s="303"/>
      <c r="I92" s="304"/>
    </row>
    <row r="93" spans="1:9" ht="19" customHeight="1">
      <c r="A93" s="307" t="s">
        <v>18</v>
      </c>
      <c r="B93" s="307"/>
      <c r="C93" s="307"/>
      <c r="D93" s="307"/>
      <c r="E93" s="307"/>
      <c r="F93" s="307"/>
      <c r="G93" s="307"/>
      <c r="H93" s="307"/>
      <c r="I93" s="307"/>
    </row>
    <row r="94" spans="1:9" ht="19" customHeight="1">
      <c r="A94" s="75" t="s">
        <v>194</v>
      </c>
      <c r="B94" s="77" t="s">
        <v>195</v>
      </c>
      <c r="C94" s="77"/>
      <c r="D94" s="77"/>
      <c r="E94" s="77"/>
      <c r="F94" s="78"/>
      <c r="G94" s="78"/>
      <c r="H94" s="78"/>
      <c r="I94" s="79"/>
    </row>
    <row r="95" spans="1:9" ht="19" customHeight="1">
      <c r="A95" s="76" t="s">
        <v>196</v>
      </c>
      <c r="B95" s="80" t="s">
        <v>197</v>
      </c>
      <c r="C95" s="80"/>
      <c r="D95" s="80"/>
      <c r="E95" s="80"/>
      <c r="F95" s="81"/>
      <c r="G95" s="81"/>
      <c r="H95" s="81"/>
      <c r="I95" s="82"/>
    </row>
    <row r="96" spans="1:9" ht="19" customHeight="1">
      <c r="A96" s="83" t="s">
        <v>198</v>
      </c>
      <c r="B96" s="84" t="s">
        <v>199</v>
      </c>
      <c r="C96" s="84"/>
      <c r="D96" s="84"/>
      <c r="E96" s="84"/>
      <c r="F96" s="85"/>
      <c r="G96" s="85"/>
      <c r="H96" s="85"/>
      <c r="I96" s="86"/>
    </row>
    <row r="97" spans="1:9">
      <c r="A97" s="293" t="s">
        <v>19</v>
      </c>
      <c r="B97" s="293"/>
      <c r="C97" s="293"/>
      <c r="D97" s="293"/>
      <c r="E97" s="293"/>
      <c r="F97" s="293"/>
      <c r="G97" s="293"/>
      <c r="H97" s="293"/>
      <c r="I97" s="293"/>
    </row>
    <row r="98" spans="1:9">
      <c r="A98" s="294" t="s">
        <v>200</v>
      </c>
      <c r="B98" s="294"/>
      <c r="C98" s="294"/>
      <c r="D98" s="294"/>
      <c r="E98" s="294"/>
      <c r="F98" s="294"/>
      <c r="G98" s="294"/>
      <c r="H98" s="294"/>
      <c r="I98" s="294"/>
    </row>
  </sheetData>
  <mergeCells count="15">
    <mergeCell ref="D86:E86"/>
    <mergeCell ref="A92:I92"/>
    <mergeCell ref="A93:I93"/>
    <mergeCell ref="A1:B5"/>
    <mergeCell ref="C1:C7"/>
    <mergeCell ref="A6:B6"/>
    <mergeCell ref="A84:E84"/>
    <mergeCell ref="D85:E85"/>
    <mergeCell ref="A97:I97"/>
    <mergeCell ref="A98:I98"/>
    <mergeCell ref="A87:I87"/>
    <mergeCell ref="A88:I88"/>
    <mergeCell ref="A89:I89"/>
    <mergeCell ref="A90:I90"/>
    <mergeCell ref="A91:I91"/>
  </mergeCells>
  <pageMargins left="0.7" right="0.7" top="0.75" bottom="0.75" header="0.3" footer="0.3"/>
  <pageSetup paperSize="9" scale="28" fitToWidth="0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F9B0A6-E244-4DDE-B9BF-10C511772FF3}">
  <sheetPr>
    <pageSetUpPr fitToPage="1"/>
  </sheetPr>
  <dimension ref="A1:X104"/>
  <sheetViews>
    <sheetView topLeftCell="A66" zoomScale="70" zoomScaleNormal="70" workbookViewId="0">
      <selection activeCell="M91" sqref="M91"/>
    </sheetView>
  </sheetViews>
  <sheetFormatPr defaultColWidth="9.25" defaultRowHeight="15.5"/>
  <cols>
    <col min="1" max="1" width="25.6640625" style="2" customWidth="1"/>
    <col min="2" max="2" width="55.9140625" style="2" customWidth="1"/>
    <col min="3" max="3" width="32.332031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tr">
        <f>'Nädal_37_4.-9.klass'!A7</f>
        <v>37. nädal</v>
      </c>
      <c r="B7" s="106" t="str">
        <f>'Nädal_37_4.-9.klass'!B7</f>
        <v>08.09.-12.09.2025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3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9"/>
      <c r="B9" s="10" t="str">
        <f>'Nädal_37_4.-9.klass'!B9</f>
        <v>Böfstrooganov (G, L) (mahe)</v>
      </c>
      <c r="C9" s="11" t="e" vm="5">
        <f>'Nädal_37_4.-9.klass'!C9</f>
        <v>#VALUE!</v>
      </c>
      <c r="D9" s="218" t="str">
        <f>'Nädal_37_4.-9.klass'!D9</f>
        <v>Veiseliha, hapukoor R 20%, mugulsibul, tomatipüree, nisujahu, vesi, toiduõli, sinepipulber, petersell,  söögisool, must pipar</v>
      </c>
      <c r="E9" s="13">
        <v>75</v>
      </c>
      <c r="F9" s="13">
        <f>E9*'Nädal_37_4.-9.klass'!F9/'Nädal_37_4.-9.klass'!E9</f>
        <v>108.97800000000001</v>
      </c>
      <c r="G9" s="13">
        <f>E9*'Nädal_37_4.-9.klass'!G9/'Nädal_37_4.-9.klass'!E9</f>
        <v>4.8412499999999996</v>
      </c>
      <c r="H9" s="13">
        <f>E9*'Nädal_37_4.-9.klass'!H9/'Nädal_37_4.-9.klass'!E9</f>
        <v>7.7647499999999985</v>
      </c>
      <c r="I9" s="13">
        <f>E9*'Nädal_37_4.-9.klass'!I9/'Nädal_37_4.-9.klass'!E9</f>
        <v>5.1277499999999998</v>
      </c>
    </row>
    <row r="10" spans="1:9" ht="75" customHeight="1">
      <c r="A10" s="98" t="s">
        <v>10</v>
      </c>
      <c r="B10" s="10" t="str">
        <f>'Nädal_37_4.-9.klass'!B10</f>
        <v>Seenestrooganov (G, L)</v>
      </c>
      <c r="C10" s="11" t="e" vm="7">
        <f>'Nädal_37_4.-9.klass'!C10</f>
        <v>#VALUE!</v>
      </c>
      <c r="D10" s="218" t="str">
        <f>'Nädal_37_4.-9.klass'!D10</f>
        <v>Tomatipüree, vesi, hapukoor R 10%, nisujahu, mugulsibul, toiduõli, šampinjonid</v>
      </c>
      <c r="E10" s="15">
        <v>75</v>
      </c>
      <c r="F10" s="13">
        <f>E10*'Nädal_37_4.-9.klass'!F10/'Nädal_37_4.-9.klass'!E10</f>
        <v>44.935500000000005</v>
      </c>
      <c r="G10" s="13">
        <f>E10*'Nädal_37_4.-9.klass'!G10/'Nädal_37_4.-9.klass'!E10</f>
        <v>3.7334999999999994</v>
      </c>
      <c r="H10" s="13">
        <f>E10*'Nädal_37_4.-9.klass'!H10/'Nädal_37_4.-9.klass'!E10</f>
        <v>3.0922500000000004</v>
      </c>
      <c r="I10" s="13">
        <f>E10*'Nädal_37_4.-9.klass'!I10/'Nädal_37_4.-9.klass'!E10</f>
        <v>1.0934999999999999</v>
      </c>
    </row>
    <row r="11" spans="1:9" ht="19" customHeight="1">
      <c r="A11" s="16"/>
      <c r="B11" s="10" t="str">
        <f>'Nädal_37_4.-9.klass'!B11</f>
        <v>Tatar, aurutatud (mahe)</v>
      </c>
      <c r="C11" s="18"/>
      <c r="D11" s="218" t="str">
        <f>'Nädal_37_4.-9.klass'!D11</f>
        <v xml:space="preserve">Tatar, vesi, söögisool </v>
      </c>
      <c r="E11" s="19">
        <v>100</v>
      </c>
      <c r="F11" s="13">
        <f>E11*'Nädal_37_4.-9.klass'!F11/'Nädal_37_4.-9.klass'!E11</f>
        <v>80.59999999999998</v>
      </c>
      <c r="G11" s="13">
        <f>E11*'Nädal_37_4.-9.klass'!G11/'Nädal_37_4.-9.klass'!E11</f>
        <v>16.975000000000001</v>
      </c>
      <c r="H11" s="13">
        <f>E11*'Nädal_37_4.-9.klass'!H11/'Nädal_37_4.-9.klass'!E11</f>
        <v>0.5</v>
      </c>
      <c r="I11" s="13">
        <f>E11*'Nädal_37_4.-9.klass'!I11/'Nädal_37_4.-9.klass'!E11</f>
        <v>2.9750000000000001</v>
      </c>
    </row>
    <row r="12" spans="1:9" ht="19" customHeight="1">
      <c r="A12" s="20"/>
      <c r="B12" s="10" t="str">
        <f>'Nädal_37_4.-9.klass'!B12</f>
        <v xml:space="preserve">Riis, aurutatud </v>
      </c>
      <c r="C12" s="22"/>
      <c r="D12" s="218" t="str">
        <f>'Nädal_37_4.-9.klass'!D12</f>
        <v>Riis, vesi, söögisool</v>
      </c>
      <c r="E12" s="19">
        <v>100</v>
      </c>
      <c r="F12" s="13">
        <f>E12*'Nädal_37_4.-9.klass'!F12/'Nädal_37_4.-9.klass'!E12</f>
        <v>157.70200000000003</v>
      </c>
      <c r="G12" s="13">
        <f>E12*'Nädal_37_4.-9.klass'!G12/'Nädal_37_4.-9.klass'!E12</f>
        <v>26.875999999999998</v>
      </c>
      <c r="H12" s="13">
        <f>E12*'Nädal_37_4.-9.klass'!H12/'Nädal_37_4.-9.klass'!E12</f>
        <v>4.742</v>
      </c>
      <c r="I12" s="13">
        <f>E12*'Nädal_37_4.-9.klass'!I12/'Nädal_37_4.-9.klass'!E12</f>
        <v>2.2770000000000001</v>
      </c>
    </row>
    <row r="13" spans="1:9" ht="19" customHeight="1">
      <c r="A13" s="20"/>
      <c r="B13" s="10" t="str">
        <f>'Nädal_37_4.-9.klass'!B13</f>
        <v>Peet, röstitud</v>
      </c>
      <c r="C13" s="22"/>
      <c r="D13" s="218" t="str">
        <f>'Nädal_37_4.-9.klass'!D13</f>
        <v>Peet, toiduõli, tüümian, värske</v>
      </c>
      <c r="E13" s="19">
        <v>100</v>
      </c>
      <c r="F13" s="13">
        <f>E13*'Nädal_37_4.-9.klass'!F13/'Nädal_37_4.-9.klass'!E13</f>
        <v>60.84</v>
      </c>
      <c r="G13" s="13">
        <f>E13*'Nädal_37_4.-9.klass'!G13/'Nädal_37_4.-9.klass'!E13</f>
        <v>12.507</v>
      </c>
      <c r="H13" s="13">
        <f>E13*'Nädal_37_4.-9.klass'!H13/'Nädal_37_4.-9.klass'!E13</f>
        <v>1.123</v>
      </c>
      <c r="I13" s="13">
        <f>E13*'Nädal_37_4.-9.klass'!I13/'Nädal_37_4.-9.klass'!E13</f>
        <v>1.6830000000000001</v>
      </c>
    </row>
    <row r="14" spans="1:9" ht="19" customHeight="1">
      <c r="A14" s="20"/>
      <c r="B14" s="10" t="str">
        <f>'Nädal_37_4.-9.klass'!B14</f>
        <v>Mahla-õlikaste</v>
      </c>
      <c r="C14" s="22"/>
      <c r="D14" s="218" t="str">
        <f>'Nädal_37_4.-9.klass'!D14</f>
        <v>Õunamahl 100% naturaalne, õunaäädikas, sinepipulber, söögisool, petersell, värske, toiduõli</v>
      </c>
      <c r="E14" s="19">
        <v>10</v>
      </c>
      <c r="F14" s="13">
        <f>E14*'Nädal_37_4.-9.klass'!F14/'Nädal_37_4.-9.klass'!E14</f>
        <v>64.378799999999998</v>
      </c>
      <c r="G14" s="13">
        <f>E14*'Nädal_37_4.-9.klass'!G14/'Nädal_37_4.-9.klass'!E14</f>
        <v>0.19410000000000002</v>
      </c>
      <c r="H14" s="13">
        <f>E14*'Nädal_37_4.-9.klass'!H14/'Nädal_37_4.-9.klass'!E14</f>
        <v>7.0611000000000006</v>
      </c>
      <c r="I14" s="13">
        <f>E14*'Nädal_37_4.-9.klass'!I14/'Nädal_37_4.-9.klass'!E14</f>
        <v>2.7100000000000003E-2</v>
      </c>
    </row>
    <row r="15" spans="1:9" ht="19" customHeight="1">
      <c r="A15" s="20"/>
      <c r="B15" s="10" t="str">
        <f>'Nädal_37_4.-9.klass'!B15</f>
        <v>Porgandi-apelsinisalat</v>
      </c>
      <c r="C15" s="22"/>
      <c r="D15" s="218" t="str">
        <f>'Nädal_37_4.-9.klass'!D15</f>
        <v>Porgand, apelsin, toiduõli</v>
      </c>
      <c r="E15" s="19">
        <v>100</v>
      </c>
      <c r="F15" s="13">
        <f>E15*'Nädal_37_4.-9.klass'!F15/'Nädal_37_4.-9.klass'!E15</f>
        <v>53.872</v>
      </c>
      <c r="G15" s="13">
        <f>E15*'Nädal_37_4.-9.klass'!G15/'Nädal_37_4.-9.klass'!E15</f>
        <v>9.01</v>
      </c>
      <c r="H15" s="13">
        <f>E15*'Nädal_37_4.-9.klass'!H15/'Nädal_37_4.-9.klass'!E15</f>
        <v>2.1560000000000001</v>
      </c>
      <c r="I15" s="13">
        <f>E15*'Nädal_37_4.-9.klass'!I15/'Nädal_37_4.-9.klass'!E15</f>
        <v>0.78799999999999992</v>
      </c>
    </row>
    <row r="16" spans="1:9" ht="19" customHeight="1">
      <c r="A16" s="20"/>
      <c r="B16" s="10" t="str">
        <f>'Nädal_37_4.-9.klass'!B16</f>
        <v>Kapsas, paprika, porrulauk (mahe kapsas)</v>
      </c>
      <c r="C16" s="22"/>
      <c r="D16" s="263" t="s">
        <v>302</v>
      </c>
      <c r="E16" s="19">
        <v>100</v>
      </c>
      <c r="F16" s="13">
        <f>E16*'Nädal_37_4.-9.klass'!F16/'Nädal_37_4.-9.klass'!E16</f>
        <v>27.418666666666663</v>
      </c>
      <c r="G16" s="13">
        <f>E16*'Nädal_37_4.-9.klass'!G16/'Nädal_37_4.-9.klass'!E16</f>
        <v>6.3166666666666682</v>
      </c>
      <c r="H16" s="13">
        <f>E16*'Nädal_37_4.-9.klass'!H16/'Nädal_37_4.-9.klass'!E16</f>
        <v>0.16666666666666669</v>
      </c>
      <c r="I16" s="13">
        <f>E16*'Nädal_37_4.-9.klass'!I16/'Nädal_37_4.-9.klass'!E16</f>
        <v>1.3666666666666667</v>
      </c>
    </row>
    <row r="17" spans="1:24" ht="19" customHeight="1">
      <c r="A17" s="20"/>
      <c r="B17" s="10" t="str">
        <f>'Nädal_37_4.-9.klass'!B17</f>
        <v>Seemnesegu (mahe)</v>
      </c>
      <c r="C17" s="22"/>
      <c r="D17" s="218" t="str">
        <f>'Nädal_37_4.-9.klass'!D17</f>
        <v>Kõrvitsaseemned, päevalilleseemned, seesamiseemned</v>
      </c>
      <c r="E17" s="19">
        <v>10</v>
      </c>
      <c r="F17" s="13">
        <f>E17*'Nädal_37_4.-9.klass'!F17/'Nädal_37_4.-9.klass'!E17</f>
        <v>60.8767</v>
      </c>
      <c r="G17" s="13">
        <f>E17*'Nädal_37_4.-9.klass'!G17/'Nädal_37_4.-9.klass'!E17</f>
        <v>1.28</v>
      </c>
      <c r="H17" s="13">
        <f>E17*'Nädal_37_4.-9.klass'!H17/'Nädal_37_4.-9.klass'!E17</f>
        <v>5.1566999999999998</v>
      </c>
      <c r="I17" s="13">
        <f>E17*'Nädal_37_4.-9.klass'!I17/'Nädal_37_4.-9.klass'!E17</f>
        <v>2.8232999999999993</v>
      </c>
    </row>
    <row r="18" spans="1:24" ht="19" customHeight="1">
      <c r="A18" s="20"/>
      <c r="B18" s="10" t="str">
        <f>'Nädal_37_4.-9.klass'!B18</f>
        <v>Piimatooted (piim, keefir R 2,5% ) (L)</v>
      </c>
      <c r="C18" s="22"/>
      <c r="D18" s="218"/>
      <c r="E18" s="19">
        <v>50</v>
      </c>
      <c r="F18" s="13">
        <f>E18*'Nädal_37_4.-9.klass'!F18/'Nädal_37_4.-9.klass'!E18</f>
        <v>28.195</v>
      </c>
      <c r="G18" s="13">
        <f>E18*'Nädal_37_4.-9.klass'!G18/'Nädal_37_4.-9.klass'!E18</f>
        <v>2.4375</v>
      </c>
      <c r="H18" s="13">
        <f>E18*'Nädal_37_4.-9.klass'!H18/'Nädal_37_4.-9.klass'!E18</f>
        <v>1.2849999999999999</v>
      </c>
      <c r="I18" s="13">
        <f>E18*'Nädal_37_4.-9.klass'!I18/'Nädal_37_4.-9.klass'!E18</f>
        <v>1.72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20"/>
      <c r="B19" s="10" t="str">
        <f>'Nädal_37_4.-9.klass'!B19</f>
        <v>Mahl (erinevad maitsed)</v>
      </c>
      <c r="C19" s="22"/>
      <c r="D19" s="218" t="str">
        <f>'Nädal_37_4.-9.klass'!D19</f>
        <v>Rõngu suhkruvaba mahlakonsentraat 100% naturaalne, vesi</v>
      </c>
      <c r="E19" s="19">
        <v>25</v>
      </c>
      <c r="F19" s="13">
        <f>E19*'Nädal_37_4.-9.klass'!F19/'Nädal_37_4.-9.klass'!E19</f>
        <v>12.132200000000001</v>
      </c>
      <c r="G19" s="13">
        <f>E19*'Nädal_37_4.-9.klass'!G19/'Nädal_37_4.-9.klass'!E19</f>
        <v>2.9455</v>
      </c>
      <c r="H19" s="13">
        <f>E19*'Nädal_37_4.-9.klass'!H19/'Nädal_37_4.-9.klass'!E19</f>
        <v>1.2500000000000001E-2</v>
      </c>
      <c r="I19" s="13">
        <f>E19*'Nädal_37_4.-9.klass'!I19/'Nädal_37_4.-9.klass'!E19</f>
        <v>9.0749999999999997E-2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20"/>
      <c r="B20" s="10" t="str">
        <f>'Nädal_37_4.-9.klass'!B20</f>
        <v>Joogijogurt R 1,5%, maitsestatud (L)</v>
      </c>
      <c r="C20" s="22"/>
      <c r="D20" s="218" t="str">
        <f>'Nädal_37_4.-9.klass'!D20</f>
        <v>Maitsestamata jogurt R 2,5-3%, naturaalne marjapüree</v>
      </c>
      <c r="E20" s="19">
        <v>25</v>
      </c>
      <c r="F20" s="13">
        <f>E20*'Nädal_37_4.-9.klass'!F20/'Nädal_37_4.-9.klass'!E20</f>
        <v>18.686499999999999</v>
      </c>
      <c r="G20" s="13">
        <f>E20*'Nädal_37_4.-9.klass'!G20/'Nädal_37_4.-9.klass'!E20</f>
        <v>3.0307499999999998</v>
      </c>
      <c r="H20" s="13">
        <f>E20*'Nädal_37_4.-9.klass'!H20/'Nädal_37_4.-9.klass'!E20</f>
        <v>0.375</v>
      </c>
      <c r="I20" s="13">
        <f>E20*'Nädal_37_4.-9.klass'!I20/'Nädal_37_4.-9.klass'!E20</f>
        <v>0.8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20"/>
      <c r="B21" s="10" t="str">
        <f>'Nädal_37_4.-9.klass'!B21</f>
        <v>Tee, suhkruta</v>
      </c>
      <c r="C21" s="22"/>
      <c r="D21" s="218" t="str">
        <f>'Nädal_37_4.-9.klass'!D21</f>
        <v>Teepuru, vesi</v>
      </c>
      <c r="E21" s="19">
        <v>50</v>
      </c>
      <c r="F21" s="13">
        <f>E21*'Nädal_37_4.-9.klass'!F21/'Nädal_37_4.-9.klass'!E21</f>
        <v>0.2</v>
      </c>
      <c r="G21" s="13">
        <f>E21*'Nädal_37_4.-9.klass'!G21/'Nädal_37_4.-9.klass'!E21</f>
        <v>0</v>
      </c>
      <c r="H21" s="13">
        <f>E21*'Nädal_37_4.-9.klass'!H21/'Nädal_37_4.-9.klass'!E21</f>
        <v>0</v>
      </c>
      <c r="I21" s="13">
        <f>E21*'Nädal_37_4.-9.klass'!I21/'Nädal_37_4.-9.klass'!E21</f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20"/>
      <c r="B22" s="10" t="str">
        <f>'Nädal_37_4.-9.klass'!B22</f>
        <v>Rukkileiva (3 sorti) - ja sepikutoodete valik  (G)</v>
      </c>
      <c r="C22" s="22"/>
      <c r="D22" s="218"/>
      <c r="E22" s="19">
        <v>50</v>
      </c>
      <c r="F22" s="13">
        <f>E22*'Nädal_37_4.-9.klass'!F22/'Nädal_37_4.-9.klass'!E22</f>
        <v>123.1</v>
      </c>
      <c r="G22" s="13">
        <f>E22*'Nädal_37_4.-9.klass'!G22/'Nädal_37_4.-9.klass'!E22</f>
        <v>26.15</v>
      </c>
      <c r="H22" s="13">
        <f>E22*'Nädal_37_4.-9.klass'!H22/'Nädal_37_4.-9.klass'!E22</f>
        <v>1</v>
      </c>
      <c r="I22" s="13">
        <f>E22*'Nädal_37_4.-9.klass'!I22/'Nädal_37_4.-9.klass'!E22</f>
        <v>3.5750000000000002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20"/>
      <c r="B23" s="10" t="str">
        <f>'Nädal_37_4.-9.klass'!B23</f>
        <v>Õun (mahe)</v>
      </c>
      <c r="C23" s="22"/>
      <c r="D23" s="218"/>
      <c r="E23" s="19">
        <v>50</v>
      </c>
      <c r="F23" s="13">
        <f>E23*'Nädal_37_4.-9.klass'!F23/'Nädal_37_4.-9.klass'!E23</f>
        <v>24.038</v>
      </c>
      <c r="G23" s="13">
        <f>E23*'Nädal_37_4.-9.klass'!G23/'Nädal_37_4.-9.klass'!E23</f>
        <v>6.74</v>
      </c>
      <c r="H23" s="13">
        <f>E23*'Nädal_37_4.-9.klass'!H23/'Nädal_37_4.-9.klass'!E23</f>
        <v>0</v>
      </c>
      <c r="I23" s="13">
        <f>E23*'Nädal_37_4.-9.klass'!I23/'Nädal_37_4.-9.klass'!E23</f>
        <v>0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27"/>
      <c r="B24" s="71" t="s">
        <v>11</v>
      </c>
      <c r="C24" s="29"/>
      <c r="D24" s="218"/>
      <c r="E24" s="31"/>
      <c r="F24" s="92">
        <f>SUM(F9:F23)</f>
        <v>865.95336666666685</v>
      </c>
      <c r="G24" s="92">
        <f>SUM(G9:G23)</f>
        <v>123.03726666666667</v>
      </c>
      <c r="H24" s="92">
        <f>SUM(H9:H23)</f>
        <v>34.434966666666668</v>
      </c>
      <c r="I24" s="92">
        <f>SUM(I9:I23)</f>
        <v>24.397066666666667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6" t="s">
        <v>2</v>
      </c>
      <c r="C25" s="34" t="s">
        <v>3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35"/>
      <c r="B26" s="10" t="str">
        <f>'Nädal_37_4.-9.klass'!B26</f>
        <v>Hakkliha-riisipall (segahakkliha, siga-veis) (G, M, PT)</v>
      </c>
      <c r="C26" s="11" t="e" vm="8">
        <f>'Nädal_37_4.-9.klass'!C26</f>
        <v>#VALUE!</v>
      </c>
      <c r="D26" s="218" t="str">
        <f>'Nädal_37_4.-9.klass'!D26</f>
        <v>Segahakkliha, riis, mugulsibul, kanamuna, toiduõli, vesi, söögisool, must pipar, jahvatatud paprika, petersell, kuivatatud pune, kuivatatud majoraan</v>
      </c>
      <c r="E26" s="13">
        <v>70</v>
      </c>
      <c r="F26" s="13">
        <f>E26*'Nädal_37_4.-9.klass'!F26/'Nädal_37_4.-9.klass'!E26</f>
        <v>113.64360000000001</v>
      </c>
      <c r="G26" s="13">
        <f>E26*'Nädal_37_4.-9.klass'!G26/'Nädal_37_4.-9.klass'!E26</f>
        <v>3.3431999999999999</v>
      </c>
      <c r="H26" s="13">
        <f>E26*'Nädal_37_4.-9.klass'!H26/'Nädal_37_4.-9.klass'!E26</f>
        <v>7.4766999999999992</v>
      </c>
      <c r="I26" s="13">
        <f>E26*'Nädal_37_4.-9.klass'!I26/'Nädal_37_4.-9.klass'!E26</f>
        <v>8.6281999999999996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0" t="str">
        <f>'Nädal_37_4.-9.klass'!B27</f>
        <v>Juurviljakotlet (G, PT) (mahe)</v>
      </c>
      <c r="C27" s="11" t="e" vm="9">
        <f>'Nädal_37_4.-9.klass'!C27</f>
        <v>#VALUE!</v>
      </c>
      <c r="D27" s="218" t="str">
        <f>'Nädal_37_4.-9.klass'!D27</f>
        <v>Pastinaak, porgand, kartul, kanamuna, täistera speltanisujahu, söögisool, must pipar, purustatud või jahvatatud</v>
      </c>
      <c r="E27" s="15">
        <v>100</v>
      </c>
      <c r="F27" s="13">
        <f>E27*'Nädal_37_4.-9.klass'!F27/'Nädal_37_4.-9.klass'!E27</f>
        <v>140.27199999999999</v>
      </c>
      <c r="G27" s="13">
        <f>E27*'Nädal_37_4.-9.klass'!G27/'Nädal_37_4.-9.klass'!E27</f>
        <v>27.99</v>
      </c>
      <c r="H27" s="13">
        <f>E27*'Nädal_37_4.-9.klass'!H27/'Nädal_37_4.-9.klass'!E27</f>
        <v>1.8960000000000001</v>
      </c>
      <c r="I27" s="13">
        <f>E27*'Nädal_37_4.-9.klass'!I27/'Nädal_37_4.-9.klass'!E27</f>
        <v>5.3810000000000002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19" customHeight="1">
      <c r="A28" s="37"/>
      <c r="B28" s="10" t="str">
        <f>'Nädal_37_4.-9.klass'!B28</f>
        <v>Kartul, aurutatud (mahe)</v>
      </c>
      <c r="C28" s="38"/>
      <c r="D28" s="218"/>
      <c r="E28" s="19">
        <v>100</v>
      </c>
      <c r="F28" s="13">
        <f>E28*'Nädal_37_4.-9.klass'!F28/'Nädal_37_4.-9.klass'!E28</f>
        <v>72.5</v>
      </c>
      <c r="G28" s="13">
        <f>E28*'Nädal_37_4.-9.klass'!G28/'Nädal_37_4.-9.klass'!E28</f>
        <v>16.5</v>
      </c>
      <c r="H28" s="13">
        <f>E28*'Nädal_37_4.-9.klass'!H28/'Nädal_37_4.-9.klass'!E28</f>
        <v>0.1</v>
      </c>
      <c r="I28" s="13">
        <f>E28*'Nädal_37_4.-9.klass'!I28/'Nädal_37_4.-9.klass'!E28</f>
        <v>1.8999999999999997</v>
      </c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19" customHeight="1">
      <c r="A29" s="37"/>
      <c r="B29" s="10" t="str">
        <f>'Nädal_37_4.-9.klass'!B29</f>
        <v>Bulgur, keedetud (G)</v>
      </c>
      <c r="C29" s="39"/>
      <c r="D29" s="218" t="str">
        <f>'Nädal_37_4.-9.klass'!D29</f>
        <v>Bulgur, vesi, söögisool</v>
      </c>
      <c r="E29" s="19">
        <v>100</v>
      </c>
      <c r="F29" s="13">
        <f>E29*'Nädal_37_4.-9.klass'!F29/'Nädal_37_4.-9.klass'!E29</f>
        <v>116.798</v>
      </c>
      <c r="G29" s="13">
        <f>E29*'Nädal_37_4.-9.klass'!G29/'Nädal_37_4.-9.klass'!E29</f>
        <v>24.896000000000001</v>
      </c>
      <c r="H29" s="13">
        <f>E29*'Nädal_37_4.-9.klass'!H29/'Nädal_37_4.-9.klass'!E29</f>
        <v>0.75399999999999989</v>
      </c>
      <c r="I29" s="13">
        <f>E29*'Nädal_37_4.-9.klass'!I29/'Nädal_37_4.-9.klass'!E29</f>
        <v>3.87</v>
      </c>
      <c r="J29" s="24"/>
    </row>
    <row r="30" spans="1:24" s="40" customFormat="1" ht="19" customHeight="1">
      <c r="A30" s="35"/>
      <c r="B30" s="10" t="str">
        <f>'Nädal_37_4.-9.klass'!B30</f>
        <v>Aedoad, aurutatu</v>
      </c>
      <c r="C30" s="39"/>
      <c r="D30" s="218"/>
      <c r="E30" s="19">
        <v>100</v>
      </c>
      <c r="F30" s="13">
        <f>E30*'Nädal_37_4.-9.klass'!F30/'Nädal_37_4.-9.klass'!E30</f>
        <v>33.252000000000002</v>
      </c>
      <c r="G30" s="13">
        <f>E30*'Nädal_37_4.-9.klass'!G30/'Nädal_37_4.-9.klass'!E30</f>
        <v>7.4</v>
      </c>
      <c r="H30" s="13">
        <f>E30*'Nädal_37_4.-9.klass'!H30/'Nädal_37_4.-9.klass'!E30</f>
        <v>0.3</v>
      </c>
      <c r="I30" s="13">
        <f>E30*'Nädal_37_4.-9.klass'!I30/'Nädal_37_4.-9.klass'!E30</f>
        <v>2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35"/>
      <c r="B31" s="10" t="str">
        <f>'Nädal_37_4.-9.klass'!B31</f>
        <v>Soe valge kaste (G, L)</v>
      </c>
      <c r="C31" s="39"/>
      <c r="D31" s="218" t="str">
        <f>'Nädal_37_4.-9.klass'!D31</f>
        <v>Toiduõli, nisujahu, piim R 2,5%, söögisool, toidukoor R 15%</v>
      </c>
      <c r="E31" s="19">
        <v>100</v>
      </c>
      <c r="F31" s="13">
        <f>E31*'Nädal_37_4.-9.klass'!F31/'Nädal_37_4.-9.klass'!E31</f>
        <v>118.252</v>
      </c>
      <c r="G31" s="13">
        <f>E31*'Nädal_37_4.-9.klass'!G31/'Nädal_37_4.-9.klass'!E31</f>
        <v>8.1539999999999999</v>
      </c>
      <c r="H31" s="13">
        <f>E31*'Nädal_37_4.-9.klass'!H31/'Nädal_37_4.-9.klass'!E31</f>
        <v>7.8920000000000003</v>
      </c>
      <c r="I31" s="13">
        <f>E31*'Nädal_37_4.-9.klass'!I31/'Nädal_37_4.-9.klass'!E31</f>
        <v>3.7460000000000004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35"/>
      <c r="B32" s="10" t="str">
        <f>'Nädal_37_4.-9.klass'!B32</f>
        <v>Mahla-õlikaste</v>
      </c>
      <c r="C32" s="39"/>
      <c r="D32" s="218" t="str">
        <f>'Nädal_37_4.-9.klass'!D32</f>
        <v>Õunamahl 100% naturaalne, õunaäädikas, sinepipulber, söögisool, petersell, värske, toiduõli</v>
      </c>
      <c r="E32" s="19">
        <v>5</v>
      </c>
      <c r="F32" s="13">
        <f>E32*'Nädal_37_4.-9.klass'!F32/'Nädal_37_4.-9.klass'!E32</f>
        <v>32.189399999999999</v>
      </c>
      <c r="G32" s="13">
        <f>E32*'Nädal_37_4.-9.klass'!G32/'Nädal_37_4.-9.klass'!E32</f>
        <v>9.7050000000000011E-2</v>
      </c>
      <c r="H32" s="13">
        <f>E32*'Nädal_37_4.-9.klass'!H32/'Nädal_37_4.-9.klass'!E32</f>
        <v>3.5305500000000003</v>
      </c>
      <c r="I32" s="13">
        <f>E32*'Nädal_37_4.-9.klass'!I32/'Nädal_37_4.-9.klass'!E32</f>
        <v>1.3550000000000001E-2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35"/>
      <c r="B33" s="10" t="str">
        <f>'Nädal_37_4.-9.klass'!B33</f>
        <v>Kapsa-selleri-õunasalat (mahe kapsas)</v>
      </c>
      <c r="C33" s="39"/>
      <c r="D33" s="218" t="str">
        <f>'Nädal_37_4.-9.klass'!D33</f>
        <v>Peakapsas, juurseller, õun, sidrunimahl, toiduõli</v>
      </c>
      <c r="E33" s="19">
        <v>150</v>
      </c>
      <c r="F33" s="13">
        <f>E33*'Nädal_37_4.-9.klass'!F33/'Nädal_37_4.-9.klass'!E33</f>
        <v>66.356999999999999</v>
      </c>
      <c r="G33" s="13">
        <f>E33*'Nädal_37_4.-9.klass'!G33/'Nädal_37_4.-9.klass'!E33</f>
        <v>14.16</v>
      </c>
      <c r="H33" s="13">
        <f>E33*'Nädal_37_4.-9.klass'!H33/'Nädal_37_4.-9.klass'!E33</f>
        <v>1.59</v>
      </c>
      <c r="I33" s="13">
        <f>E33*'Nädal_37_4.-9.klass'!I33/'Nädal_37_4.-9.klass'!E33</f>
        <v>1.125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37"/>
      <c r="B34" s="10" t="str">
        <f>'Nädal_37_4.-9.klass'!B34</f>
        <v>Salatisegu, roheline hernes, hapukurk</v>
      </c>
      <c r="C34" s="39"/>
      <c r="D34" s="218" t="str">
        <f>'Nädal_37_4.-9.klass'!D34</f>
        <v>Rooma salat, jääsalat, rukola, spinat, roheline hernes, hapukurk (kurk, söögisool, vesi)</v>
      </c>
      <c r="E34" s="19">
        <v>100</v>
      </c>
      <c r="F34" s="13">
        <f>E34*'Nädal_37_4.-9.klass'!F34/'Nädal_37_4.-9.klass'!E34</f>
        <v>41</v>
      </c>
      <c r="G34" s="13">
        <f>E34*'Nädal_37_4.-9.klass'!G34/'Nädal_37_4.-9.klass'!E34</f>
        <v>8.0416666666666661</v>
      </c>
      <c r="H34" s="13">
        <f>E34*'Nädal_37_4.-9.klass'!H34/'Nädal_37_4.-9.klass'!E34</f>
        <v>0.38999999999999996</v>
      </c>
      <c r="I34" s="13">
        <f>E34*'Nädal_37_4.-9.klass'!I34/'Nädal_37_4.-9.klass'!E34</f>
        <v>3.0349999999999997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37"/>
      <c r="B35" s="10" t="str">
        <f>'Nädal_37_4.-9.klass'!B35</f>
        <v>Seemnesegu (mahe)</v>
      </c>
      <c r="C35" s="39"/>
      <c r="D35" s="218" t="str">
        <f>'Nädal_37_4.-9.klass'!D35</f>
        <v>Kõrvitsaseemned, päevalilleseemned, seesamiseemned</v>
      </c>
      <c r="E35" s="19">
        <v>15</v>
      </c>
      <c r="F35" s="13">
        <f>E35*'Nädal_37_4.-9.klass'!F35/'Nädal_37_4.-9.klass'!E35</f>
        <v>91.315049999999999</v>
      </c>
      <c r="G35" s="13">
        <f>E35*'Nädal_37_4.-9.klass'!G35/'Nädal_37_4.-9.klass'!E35</f>
        <v>1.9199999999999997</v>
      </c>
      <c r="H35" s="13">
        <f>E35*'Nädal_37_4.-9.klass'!H35/'Nädal_37_4.-9.klass'!E35</f>
        <v>7.7350499999999993</v>
      </c>
      <c r="I35" s="13">
        <f>E35*'Nädal_37_4.-9.klass'!I35/'Nädal_37_4.-9.klass'!E35</f>
        <v>4.2349499999999995</v>
      </c>
      <c r="K35" s="26"/>
      <c r="L35" s="26"/>
      <c r="M35" s="26"/>
      <c r="N35" s="26"/>
      <c r="O35" s="26"/>
      <c r="P35" s="26"/>
      <c r="Q35" s="26"/>
    </row>
    <row r="36" spans="1:23" ht="19" customHeight="1">
      <c r="A36" s="20"/>
      <c r="B36" s="10" t="str">
        <f>'Nädal_37_4.-9.klass'!B36</f>
        <v>Piimatooted (piim, keefir R 2,5% ) (L)</v>
      </c>
      <c r="C36" s="39"/>
      <c r="D36" s="218"/>
      <c r="E36" s="19">
        <v>50</v>
      </c>
      <c r="F36" s="13">
        <f>E36*'Nädal_37_4.-9.klass'!F36/'Nädal_37_4.-9.klass'!E36</f>
        <v>28.195</v>
      </c>
      <c r="G36" s="13">
        <f>E36*'Nädal_37_4.-9.klass'!G36/'Nädal_37_4.-9.klass'!E36</f>
        <v>2.4375</v>
      </c>
      <c r="H36" s="13">
        <f>E36*'Nädal_37_4.-9.klass'!H36/'Nädal_37_4.-9.klass'!E36</f>
        <v>1.2849999999999999</v>
      </c>
      <c r="I36" s="13">
        <f>E36*'Nädal_37_4.-9.klass'!I36/'Nädal_37_4.-9.klass'!E36</f>
        <v>1.72</v>
      </c>
      <c r="K36" s="26"/>
      <c r="L36" s="26"/>
      <c r="M36" s="26"/>
      <c r="N36" s="26"/>
      <c r="O36" s="25"/>
      <c r="P36" s="26"/>
      <c r="Q36" s="26"/>
    </row>
    <row r="37" spans="1:23" ht="19" customHeight="1">
      <c r="A37" s="20"/>
      <c r="B37" s="10" t="str">
        <f>'Nädal_37_4.-9.klass'!B37</f>
        <v>Mahl (erinevad maitsed)</v>
      </c>
      <c r="C37" s="39"/>
      <c r="D37" s="218" t="str">
        <f>'Nädal_37_4.-9.klass'!D37</f>
        <v>Rõngu suhkruvaba mahlakonsentraat 100% naturaalne, vesi</v>
      </c>
      <c r="E37" s="19">
        <v>25</v>
      </c>
      <c r="F37" s="13">
        <f>E37*'Nädal_37_4.-9.klass'!F37/'Nädal_37_4.-9.klass'!E37</f>
        <v>12.132200000000001</v>
      </c>
      <c r="G37" s="13">
        <f>E37*'Nädal_37_4.-9.klass'!G37/'Nädal_37_4.-9.klass'!E37</f>
        <v>2.9455</v>
      </c>
      <c r="H37" s="13">
        <f>E37*'Nädal_37_4.-9.klass'!H37/'Nädal_37_4.-9.klass'!E37</f>
        <v>1.2500000000000001E-2</v>
      </c>
      <c r="I37" s="13">
        <f>E37*'Nädal_37_4.-9.klass'!I37/'Nädal_37_4.-9.klass'!E37</f>
        <v>9.0749999999999997E-2</v>
      </c>
    </row>
    <row r="38" spans="1:23" ht="19" customHeight="1">
      <c r="A38" s="45"/>
      <c r="B38" s="10" t="str">
        <f>'Nädal_37_4.-9.klass'!B38</f>
        <v>Joogijogurt R 1,5%, maitsestatud (L)</v>
      </c>
      <c r="C38" s="39"/>
      <c r="D38" s="218" t="str">
        <f>'Nädal_37_4.-9.klass'!D38</f>
        <v>Maitsestamata jogurt R 2,5-3%, naturaalne marjapüree</v>
      </c>
      <c r="E38" s="19">
        <v>25</v>
      </c>
      <c r="F38" s="13">
        <f>E38*'Nädal_37_4.-9.klass'!F38/'Nädal_37_4.-9.klass'!E38</f>
        <v>18.686499999999999</v>
      </c>
      <c r="G38" s="13">
        <f>E38*'Nädal_37_4.-9.klass'!G38/'Nädal_37_4.-9.klass'!E38</f>
        <v>3.0307499999999998</v>
      </c>
      <c r="H38" s="13">
        <f>E38*'Nädal_37_4.-9.klass'!H38/'Nädal_37_4.-9.klass'!E38</f>
        <v>0.375</v>
      </c>
      <c r="I38" s="13">
        <f>E38*'Nädal_37_4.-9.klass'!I38/'Nädal_37_4.-9.klass'!E38</f>
        <v>0.8</v>
      </c>
      <c r="M38" s="46"/>
      <c r="N38" s="47"/>
      <c r="O38" s="47"/>
      <c r="P38" s="47"/>
      <c r="Q38" s="47"/>
      <c r="R38" s="47"/>
    </row>
    <row r="39" spans="1:23" ht="19" customHeight="1">
      <c r="A39" s="45"/>
      <c r="B39" s="10" t="str">
        <f>'Nädal_37_4.-9.klass'!B39</f>
        <v>Tee, suhkruta</v>
      </c>
      <c r="C39" s="39"/>
      <c r="D39" s="218" t="str">
        <f>'Nädal_37_4.-9.klass'!D39</f>
        <v>Teepuru, vesi</v>
      </c>
      <c r="E39" s="19">
        <v>50</v>
      </c>
      <c r="F39" s="13">
        <f>E39*'Nädal_37_4.-9.klass'!F39/'Nädal_37_4.-9.klass'!E39</f>
        <v>0.2</v>
      </c>
      <c r="G39" s="13">
        <f>E39*'Nädal_37_4.-9.klass'!G39/'Nädal_37_4.-9.klass'!E39</f>
        <v>0</v>
      </c>
      <c r="H39" s="13">
        <f>E39*'Nädal_37_4.-9.klass'!H39/'Nädal_37_4.-9.klass'!E39</f>
        <v>0</v>
      </c>
      <c r="I39" s="13">
        <f>E39*'Nädal_37_4.-9.klass'!I39/'Nädal_37_4.-9.klass'!E39</f>
        <v>0.05</v>
      </c>
      <c r="M39" s="46"/>
      <c r="N39" s="47"/>
      <c r="O39" s="47"/>
      <c r="P39" s="47"/>
      <c r="Q39" s="47"/>
      <c r="R39" s="47"/>
    </row>
    <row r="40" spans="1:23" ht="19" customHeight="1">
      <c r="A40" s="37"/>
      <c r="B40" s="10" t="str">
        <f>'Nädal_37_4.-9.klass'!B40</f>
        <v>Rukkileiva (3 sorti) - ja sepikutoodete valik  (G)</v>
      </c>
      <c r="C40" s="39"/>
      <c r="D40" s="218"/>
      <c r="E40" s="19">
        <v>50</v>
      </c>
      <c r="F40" s="13">
        <f>E40*'Nädal_37_4.-9.klass'!F40/'Nädal_37_4.-9.klass'!E40</f>
        <v>123.1</v>
      </c>
      <c r="G40" s="13">
        <f>E40*'Nädal_37_4.-9.klass'!G40/'Nädal_37_4.-9.klass'!E40</f>
        <v>26.15</v>
      </c>
      <c r="H40" s="13">
        <f>E40*'Nädal_37_4.-9.klass'!H40/'Nädal_37_4.-9.klass'!E40</f>
        <v>1</v>
      </c>
      <c r="I40" s="13">
        <f>E40*'Nädal_37_4.-9.klass'!I40/'Nädal_37_4.-9.klass'!E40</f>
        <v>3.5750000000000002</v>
      </c>
      <c r="P40" s="26"/>
      <c r="Q40" s="26"/>
      <c r="R40" s="26"/>
      <c r="S40" s="26"/>
      <c r="T40" s="26"/>
      <c r="U40" s="26"/>
      <c r="V40" s="26"/>
      <c r="W40" s="26"/>
    </row>
    <row r="41" spans="1:23" ht="19" customHeight="1">
      <c r="A41" s="37"/>
      <c r="B41" s="10" t="str">
        <f>'Nädal_37_4.-9.klass'!B41</f>
        <v xml:space="preserve">Pirn </v>
      </c>
      <c r="C41" s="39"/>
      <c r="D41" s="218"/>
      <c r="E41" s="19">
        <v>50</v>
      </c>
      <c r="F41" s="13">
        <f>E41*'Nädal_37_4.-9.klass'!F41/'Nädal_37_4.-9.klass'!E41</f>
        <v>19.988</v>
      </c>
      <c r="G41" s="13">
        <f>E41*'Nädal_37_4.-9.klass'!G41/'Nädal_37_4.-9.klass'!E41</f>
        <v>5.97</v>
      </c>
      <c r="H41" s="13">
        <f>E41*'Nädal_37_4.-9.klass'!H41/'Nädal_37_4.-9.klass'!E41</f>
        <v>0</v>
      </c>
      <c r="I41" s="13">
        <f>E41*'Nädal_37_4.-9.klass'!I41/'Nädal_37_4.-9.klass'!E41</f>
        <v>0.15</v>
      </c>
      <c r="P41" s="26"/>
      <c r="Q41" s="26"/>
      <c r="R41" s="26"/>
      <c r="S41" s="26"/>
      <c r="T41" s="26"/>
      <c r="U41" s="26"/>
      <c r="V41" s="26"/>
      <c r="W41" s="26"/>
    </row>
    <row r="42" spans="1:23" s="8" customFormat="1" ht="19" customHeight="1">
      <c r="A42" s="48"/>
      <c r="B42" s="71" t="s">
        <v>11</v>
      </c>
      <c r="C42" s="50"/>
      <c r="D42" s="218"/>
      <c r="E42" s="51"/>
      <c r="F42" s="92">
        <f>SUM(F26:F41)</f>
        <v>1027.88075</v>
      </c>
      <c r="G42" s="92">
        <f t="shared" ref="G42:I42" si="0">SUM(G26:G41)</f>
        <v>153.03566666666666</v>
      </c>
      <c r="H42" s="92">
        <f t="shared" si="0"/>
        <v>34.336800000000004</v>
      </c>
      <c r="I42" s="92">
        <f t="shared" si="0"/>
        <v>40.319449999999989</v>
      </c>
      <c r="P42" s="33"/>
      <c r="Q42" s="33"/>
      <c r="R42" s="33"/>
      <c r="S42" s="33"/>
      <c r="T42" s="33"/>
      <c r="U42" s="33"/>
      <c r="V42" s="33"/>
      <c r="W42" s="33"/>
    </row>
    <row r="43" spans="1:23" ht="50.15" customHeight="1">
      <c r="A43" s="5" t="s">
        <v>13</v>
      </c>
      <c r="B43" s="6" t="s">
        <v>2</v>
      </c>
      <c r="C43" s="34" t="s">
        <v>3</v>
      </c>
      <c r="D43" s="5" t="s">
        <v>4</v>
      </c>
      <c r="E43" s="7" t="s">
        <v>5</v>
      </c>
      <c r="F43" s="7" t="s">
        <v>6</v>
      </c>
      <c r="G43" s="7" t="s">
        <v>7</v>
      </c>
      <c r="H43" s="7" t="s">
        <v>8</v>
      </c>
      <c r="I43" s="7" t="s">
        <v>9</v>
      </c>
      <c r="P43" s="26"/>
      <c r="Q43" s="26"/>
      <c r="R43" s="26"/>
      <c r="S43" s="26"/>
      <c r="T43" s="26"/>
      <c r="U43" s="26"/>
      <c r="V43" s="26"/>
      <c r="W43" s="26"/>
    </row>
    <row r="44" spans="1:23" s="8" customFormat="1" ht="75" customHeight="1">
      <c r="A44" s="53"/>
      <c r="B44" s="10" t="str">
        <f>'Nädal_37_4.-9.klass'!B44</f>
        <v>Rassolnik kanalihaga (G)</v>
      </c>
      <c r="C44" s="104" t="e" vm="10">
        <f>'Nädal_37_4.-9.klass'!C44</f>
        <v>#VALUE!</v>
      </c>
      <c r="D44" s="218" t="str">
        <f>'Nädal_37_4.-9.klass'!D44</f>
        <v>Kanaliha, vesi, odrakruup, porgand, kartul, mugulsibul, soolakurk, söögisool, toiduõli, petersell, värske</v>
      </c>
      <c r="E44" s="13">
        <v>175</v>
      </c>
      <c r="F44" s="13">
        <f>E44*'Nädal_37_4.-9.klass'!F44/'Nädal_37_4.-9.klass'!E44</f>
        <v>78.372</v>
      </c>
      <c r="G44" s="13">
        <f>E44*'Nädal_37_4.-9.klass'!G44/'Nädal_37_4.-9.klass'!E44</f>
        <v>12.6875</v>
      </c>
      <c r="H44" s="13">
        <f>E44*'Nädal_37_4.-9.klass'!H44/'Nädal_37_4.-9.klass'!E44</f>
        <v>0.60199999999999987</v>
      </c>
      <c r="I44" s="13">
        <f>E44*'Nädal_37_4.-9.klass'!I44/'Nädal_37_4.-9.klass'!E44</f>
        <v>6.2125000000000004</v>
      </c>
      <c r="K44" s="33"/>
      <c r="L44" s="33"/>
      <c r="M44" s="33"/>
      <c r="N44" s="33"/>
      <c r="O44" s="33"/>
      <c r="P44" s="33"/>
      <c r="Q44" s="55"/>
      <c r="R44" s="55"/>
      <c r="S44" s="55"/>
      <c r="T44" s="55"/>
      <c r="U44" s="33"/>
      <c r="V44" s="33"/>
      <c r="W44" s="33"/>
    </row>
    <row r="45" spans="1:23" s="8" customFormat="1" ht="75" customHeight="1">
      <c r="A45" s="98" t="s">
        <v>10</v>
      </c>
      <c r="B45" s="10" t="str">
        <f>'Nädal_37_4.-9.klass'!B45</f>
        <v>Rassolnik põldubadega (G) (mahe)</v>
      </c>
      <c r="C45" s="104" t="e" vm="4">
        <f>'Nädal_37_4.-9.klass'!C45</f>
        <v>#VALUE!</v>
      </c>
      <c r="D45" s="218" t="str">
        <f>'Nädal_37_4.-9.klass'!D45</f>
        <v>Põldoad, vesi, odrakruup, porgand, kartul, kooreta, mugulsibul, soolakurk, söögisool, toiduõli, petersell, värske</v>
      </c>
      <c r="E45" s="15">
        <v>175</v>
      </c>
      <c r="F45" s="13">
        <f>E45*'Nädal_37_4.-9.klass'!F45/'Nädal_37_4.-9.klass'!E45</f>
        <v>74.051249999999996</v>
      </c>
      <c r="G45" s="13">
        <f>E45*'Nädal_37_4.-9.klass'!G45/'Nädal_37_4.-9.klass'!E45</f>
        <v>16.274999999999999</v>
      </c>
      <c r="H45" s="13">
        <f>E45*'Nädal_37_4.-9.klass'!H45/'Nädal_37_4.-9.klass'!E45</f>
        <v>0.35874999999999996</v>
      </c>
      <c r="I45" s="13">
        <f>E45*'Nädal_37_4.-9.klass'!I45/'Nädal_37_4.-9.klass'!E45</f>
        <v>2.7282500000000001</v>
      </c>
      <c r="K45" s="33"/>
      <c r="L45" s="33"/>
      <c r="M45" s="33"/>
      <c r="N45" s="33"/>
      <c r="O45" s="33"/>
      <c r="P45" s="33"/>
      <c r="Q45" s="55"/>
      <c r="R45" s="55"/>
      <c r="S45" s="55"/>
      <c r="T45" s="55"/>
      <c r="U45" s="33"/>
      <c r="V45" s="33"/>
      <c r="W45" s="33"/>
    </row>
    <row r="46" spans="1:23" s="8" customFormat="1" ht="17.5">
      <c r="A46" s="250"/>
      <c r="B46" s="10" t="str">
        <f>'Nädal_37_4.-9.klass'!B46</f>
        <v>Hapukoor R 20%</v>
      </c>
      <c r="C46" s="277"/>
      <c r="D46" s="218"/>
      <c r="E46" s="279">
        <v>30</v>
      </c>
      <c r="F46" s="13">
        <f>E46*'Nädal_37_4.-9.klass'!F46/'Nädal_37_4.-9.klass'!E46</f>
        <v>66.5</v>
      </c>
      <c r="G46" s="13">
        <f>F46*'Nädal_37_4.-9.klass'!G46/'Nädal_37_4.-9.klass'!F46</f>
        <v>1.1399999999999999</v>
      </c>
      <c r="H46" s="13">
        <f>G46*'Nädal_37_4.-9.klass'!H46/'Nädal_37_4.-9.klass'!G46</f>
        <v>6.44</v>
      </c>
      <c r="I46" s="13">
        <f>H46*'Nädal_37_4.-9.klass'!I46/'Nädal_37_4.-9.klass'!H46</f>
        <v>0.99</v>
      </c>
      <c r="K46" s="33"/>
      <c r="L46" s="33"/>
      <c r="M46" s="33"/>
      <c r="N46" s="33"/>
      <c r="O46" s="33"/>
      <c r="P46" s="33"/>
      <c r="Q46" s="55"/>
      <c r="R46" s="55"/>
      <c r="S46" s="55"/>
      <c r="T46" s="55"/>
      <c r="U46" s="33"/>
      <c r="V46" s="33"/>
      <c r="W46" s="33"/>
    </row>
    <row r="47" spans="1:23" s="8" customFormat="1" ht="19" customHeight="1">
      <c r="A47" s="53"/>
      <c r="B47" s="10" t="str">
        <f>'Nädal_37_4.-9.klass'!B47</f>
        <v>Jõhvika-odravaht piimaga (G, L)</v>
      </c>
      <c r="C47" s="56"/>
      <c r="D47" s="218" t="str">
        <f>'Nädal_37_4.-9.klass'!D47</f>
        <v>Suhkur, vesi, mahlajook keskmiselt, odrajahu, piim R 2,5%, jõhvikas</v>
      </c>
      <c r="E47" s="19">
        <v>100</v>
      </c>
      <c r="F47" s="13">
        <f>E47*'Nädal_37_4.-9.klass'!F47/'Nädal_37_4.-9.klass'!E47</f>
        <v>95.7</v>
      </c>
      <c r="G47" s="13">
        <f>E47*'Nädal_37_4.-9.klass'!G47/'Nädal_37_4.-9.klass'!E47</f>
        <v>19.100000000000001</v>
      </c>
      <c r="H47" s="13">
        <f>E47*'Nädal_37_4.-9.klass'!H47/'Nädal_37_4.-9.klass'!E47</f>
        <v>1.03</v>
      </c>
      <c r="I47" s="13">
        <f>E47*'Nädal_37_4.-9.klass'!I47/'Nädal_37_4.-9.klass'!E47</f>
        <v>1.91</v>
      </c>
      <c r="K47" s="33"/>
      <c r="L47" s="33"/>
      <c r="M47" s="33"/>
      <c r="N47" s="33"/>
      <c r="O47" s="33"/>
      <c r="P47" s="33"/>
      <c r="Q47" s="55"/>
      <c r="R47" s="55"/>
      <c r="S47" s="55"/>
      <c r="T47" s="55"/>
      <c r="U47" s="33"/>
      <c r="V47" s="33"/>
      <c r="W47" s="33"/>
    </row>
    <row r="48" spans="1:23" s="8" customFormat="1" ht="31">
      <c r="A48" s="53"/>
      <c r="B48" s="10" t="str">
        <f>'Nädal_37_4.-9.klass'!B48</f>
        <v>Jogurti-kamadessert marjadega (G, L)</v>
      </c>
      <c r="C48" s="91"/>
      <c r="D48" s="218" t="str">
        <f>'Nädal_37_4.-9.klass'!D48</f>
        <v>Maitsestamata jogurt R 2,5%-3%, vahukoor  R 35%, suhkur, kamajahu (nisu, rukis, oder, hernes), vaarikas,  maasikas, suhkruta, vesi, suhkur</v>
      </c>
      <c r="E48" s="19">
        <v>100</v>
      </c>
      <c r="F48" s="13">
        <f>E48*'Nädal_37_4.-9.klass'!F48/'Nädal_37_4.-9.klass'!E48</f>
        <v>132</v>
      </c>
      <c r="G48" s="13">
        <f>E48*'Nädal_37_4.-9.klass'!G48/'Nädal_37_4.-9.klass'!E48</f>
        <v>13</v>
      </c>
      <c r="H48" s="13">
        <f>E48*'Nädal_37_4.-9.klass'!H48/'Nädal_37_4.-9.klass'!E48</f>
        <v>7.09</v>
      </c>
      <c r="I48" s="13">
        <f>E48*'Nädal_37_4.-9.klass'!I48/'Nädal_37_4.-9.klass'!E48</f>
        <v>3.09</v>
      </c>
      <c r="K48" s="33"/>
      <c r="L48" s="33"/>
      <c r="M48" s="33"/>
      <c r="N48" s="33"/>
      <c r="O48" s="33"/>
      <c r="P48" s="33"/>
      <c r="Q48" s="55"/>
      <c r="R48" s="55"/>
      <c r="S48" s="55"/>
      <c r="T48" s="55"/>
      <c r="U48" s="33"/>
      <c r="V48" s="33"/>
      <c r="W48" s="33"/>
    </row>
    <row r="49" spans="1:23" s="8" customFormat="1" ht="19" customHeight="1">
      <c r="A49" s="58"/>
      <c r="B49" s="10" t="str">
        <f>'Nädal_37_4.-9.klass'!B49</f>
        <v>Piimatooted (piim, keefir R 2,5% ) (L)</v>
      </c>
      <c r="C49" s="59"/>
      <c r="D49" s="218"/>
      <c r="E49" s="19">
        <v>50</v>
      </c>
      <c r="F49" s="13">
        <f>E49*'Nädal_37_4.-9.klass'!F49/'Nädal_37_4.-9.klass'!E49</f>
        <v>28.195</v>
      </c>
      <c r="G49" s="13">
        <f>E49*'Nädal_37_4.-9.klass'!G49/'Nädal_37_4.-9.klass'!E49</f>
        <v>2.4375</v>
      </c>
      <c r="H49" s="13">
        <f>E49*'Nädal_37_4.-9.klass'!H49/'Nädal_37_4.-9.klass'!E49</f>
        <v>1.2849999999999999</v>
      </c>
      <c r="I49" s="13">
        <f>E49*'Nädal_37_4.-9.klass'!I49/'Nädal_37_4.-9.klass'!E49</f>
        <v>1.72</v>
      </c>
      <c r="K49" s="33"/>
      <c r="L49" s="33"/>
      <c r="M49" s="33"/>
      <c r="N49" s="33"/>
      <c r="O49" s="33"/>
      <c r="P49" s="33"/>
      <c r="Q49" s="33"/>
      <c r="R49" s="33"/>
      <c r="S49" s="33"/>
      <c r="T49" s="33"/>
      <c r="U49" s="33"/>
      <c r="V49" s="33"/>
      <c r="W49" s="33"/>
    </row>
    <row r="50" spans="1:23" s="8" customFormat="1" ht="19" customHeight="1">
      <c r="A50" s="58"/>
      <c r="B50" s="10" t="str">
        <f>'Nädal_37_4.-9.klass'!B50</f>
        <v>Mahl (erinevad maitsed)</v>
      </c>
      <c r="C50" s="59"/>
      <c r="D50" s="218" t="str">
        <f>'Nädal_37_4.-9.klass'!D50</f>
        <v>Rõngu suhkruvaba mahlakonsentraat 100% naturaalne, vesi</v>
      </c>
      <c r="E50" s="19">
        <v>25</v>
      </c>
      <c r="F50" s="13">
        <f>E50*'Nädal_37_4.-9.klass'!F50/'Nädal_37_4.-9.klass'!E50</f>
        <v>12.132200000000001</v>
      </c>
      <c r="G50" s="13">
        <f>E50*'Nädal_37_4.-9.klass'!G50/'Nädal_37_4.-9.klass'!E50</f>
        <v>2.9455</v>
      </c>
      <c r="H50" s="13">
        <f>E50*'Nädal_37_4.-9.klass'!H50/'Nädal_37_4.-9.klass'!E50</f>
        <v>1.2500000000000001E-2</v>
      </c>
      <c r="I50" s="13">
        <f>E50*'Nädal_37_4.-9.klass'!I50/'Nädal_37_4.-9.klass'!E50</f>
        <v>9.0749999999999997E-2</v>
      </c>
      <c r="K50" s="33"/>
      <c r="L50" s="33"/>
      <c r="M50" s="33"/>
      <c r="N50" s="33"/>
      <c r="O50" s="33"/>
      <c r="P50" s="33"/>
      <c r="Q50" s="33"/>
      <c r="R50" s="33"/>
      <c r="S50" s="33"/>
      <c r="T50" s="33"/>
      <c r="U50" s="33"/>
      <c r="V50" s="33"/>
      <c r="W50" s="33"/>
    </row>
    <row r="51" spans="1:23" ht="19" customHeight="1">
      <c r="A51" s="58"/>
      <c r="B51" s="10" t="str">
        <f>'Nädal_37_4.-9.klass'!B51</f>
        <v>Joogijogurt R 1,5%, maitsestatud (L)</v>
      </c>
      <c r="C51" s="59"/>
      <c r="D51" s="218" t="str">
        <f>'Nädal_37_4.-9.klass'!D51</f>
        <v>Maitsestamata jogurt R 2,5-3%, naturaalne marjapüree</v>
      </c>
      <c r="E51" s="19">
        <v>25</v>
      </c>
      <c r="F51" s="13">
        <f>E51*'Nädal_37_4.-9.klass'!F51/'Nädal_37_4.-9.klass'!E51</f>
        <v>18.686499999999999</v>
      </c>
      <c r="G51" s="13">
        <f>E51*'Nädal_37_4.-9.klass'!G51/'Nädal_37_4.-9.klass'!E51</f>
        <v>3.0307499999999998</v>
      </c>
      <c r="H51" s="13">
        <f>E51*'Nädal_37_4.-9.klass'!H51/'Nädal_37_4.-9.klass'!E51</f>
        <v>0.375</v>
      </c>
      <c r="I51" s="13">
        <f>E51*'Nädal_37_4.-9.klass'!I51/'Nädal_37_4.-9.klass'!E51</f>
        <v>0.8</v>
      </c>
      <c r="K51" s="26"/>
      <c r="L51" s="26"/>
      <c r="M51" s="26"/>
      <c r="N51" s="26"/>
      <c r="O51" s="26"/>
      <c r="P51" s="26"/>
      <c r="Q51" s="26"/>
      <c r="R51" s="26"/>
      <c r="S51" s="26"/>
      <c r="T51" s="26"/>
      <c r="U51" s="26"/>
    </row>
    <row r="52" spans="1:23" ht="19" customHeight="1">
      <c r="A52" s="58"/>
      <c r="B52" s="10" t="str">
        <f>'Nädal_37_4.-9.klass'!B52</f>
        <v>Tee, suhkruta</v>
      </c>
      <c r="C52" s="59"/>
      <c r="D52" s="218" t="str">
        <f>'Nädal_37_4.-9.klass'!D52</f>
        <v>Teepuru, vesi</v>
      </c>
      <c r="E52" s="19">
        <v>50</v>
      </c>
      <c r="F52" s="13">
        <f>E52*'Nädal_37_4.-9.klass'!F52/'Nädal_37_4.-9.klass'!E52</f>
        <v>0.2</v>
      </c>
      <c r="G52" s="13">
        <f>E52*'Nädal_37_4.-9.klass'!G52/'Nädal_37_4.-9.klass'!E52</f>
        <v>0</v>
      </c>
      <c r="H52" s="13">
        <f>E52*'Nädal_37_4.-9.klass'!H52/'Nädal_37_4.-9.klass'!E52</f>
        <v>0</v>
      </c>
      <c r="I52" s="13">
        <f>E52*'Nädal_37_4.-9.klass'!I52/'Nädal_37_4.-9.klass'!E52</f>
        <v>0.05</v>
      </c>
      <c r="K52" s="26"/>
      <c r="L52" s="26"/>
      <c r="M52" s="26"/>
      <c r="N52" s="26"/>
      <c r="O52" s="26"/>
      <c r="P52" s="26"/>
      <c r="Q52" s="26"/>
      <c r="R52" s="26"/>
      <c r="S52" s="26"/>
      <c r="T52" s="26"/>
      <c r="U52" s="26"/>
    </row>
    <row r="53" spans="1:23" ht="19" customHeight="1">
      <c r="A53" s="58"/>
      <c r="B53" s="10" t="str">
        <f>'Nädal_37_4.-9.klass'!B53</f>
        <v>Rukkileiva (3 sorti) - ja sepikutoodete valik  (G)</v>
      </c>
      <c r="C53" s="59"/>
      <c r="D53" s="218"/>
      <c r="E53" s="19">
        <v>50</v>
      </c>
      <c r="F53" s="13">
        <f>E53*'Nädal_37_4.-9.klass'!F53/'Nädal_37_4.-9.klass'!E53</f>
        <v>123.1</v>
      </c>
      <c r="G53" s="13">
        <f>E53*'Nädal_37_4.-9.klass'!G53/'Nädal_37_4.-9.klass'!E53</f>
        <v>26.15</v>
      </c>
      <c r="H53" s="13">
        <f>E53*'Nädal_37_4.-9.klass'!H53/'Nädal_37_4.-9.klass'!E53</f>
        <v>1</v>
      </c>
      <c r="I53" s="13">
        <f>E53*'Nädal_37_4.-9.klass'!I53/'Nädal_37_4.-9.klass'!E53</f>
        <v>3.5750000000000002</v>
      </c>
    </row>
    <row r="54" spans="1:23" ht="19" customHeight="1">
      <c r="A54" s="58"/>
      <c r="B54" s="10" t="str">
        <f>'Nädal_37_4.-9.klass'!B54</f>
        <v>Arbuus</v>
      </c>
      <c r="C54" s="59"/>
      <c r="D54" s="218"/>
      <c r="E54" s="19">
        <v>50</v>
      </c>
      <c r="F54" s="13">
        <f>E54*'Nädal_37_4.-9.klass'!F54/'Nädal_37_4.-9.klass'!E54</f>
        <v>16.738</v>
      </c>
      <c r="G54" s="13">
        <f>E54*'Nädal_37_4.-9.klass'!G54/'Nädal_37_4.-9.klass'!E54</f>
        <v>3.67</v>
      </c>
      <c r="H54" s="13">
        <f>E54*'Nädal_37_4.-9.klass'!H54/'Nädal_37_4.-9.klass'!E54</f>
        <v>0.15</v>
      </c>
      <c r="I54" s="13">
        <f>E54*'Nädal_37_4.-9.klass'!I54/'Nädal_37_4.-9.klass'!E54</f>
        <v>0.25</v>
      </c>
    </row>
    <row r="55" spans="1:23" s="8" customFormat="1" ht="19" customHeight="1">
      <c r="A55" s="48"/>
      <c r="B55" s="71" t="s">
        <v>11</v>
      </c>
      <c r="C55" s="60"/>
      <c r="D55" s="218"/>
      <c r="E55" s="61"/>
      <c r="F55" s="92">
        <f>SUM(F44:F54)</f>
        <v>645.67495000000008</v>
      </c>
      <c r="G55" s="92">
        <f>SUM(G44:G54)</f>
        <v>100.43624999999999</v>
      </c>
      <c r="H55" s="92">
        <f>SUM(H44:H54)</f>
        <v>18.343249999999998</v>
      </c>
      <c r="I55" s="92">
        <f>SUM(I44:I54)</f>
        <v>21.416500000000003</v>
      </c>
      <c r="K55" s="46"/>
      <c r="L55" s="47"/>
      <c r="M55" s="47"/>
      <c r="N55" s="47"/>
      <c r="O55" s="47"/>
      <c r="P55" s="47"/>
    </row>
    <row r="56" spans="1:23" ht="50.15" customHeight="1">
      <c r="A56" s="5" t="s">
        <v>14</v>
      </c>
      <c r="B56" s="6" t="s">
        <v>2</v>
      </c>
      <c r="C56" s="34" t="s">
        <v>3</v>
      </c>
      <c r="D56" s="5" t="s">
        <v>4</v>
      </c>
      <c r="E56" s="7" t="s">
        <v>5</v>
      </c>
      <c r="F56" s="7" t="s">
        <v>6</v>
      </c>
      <c r="G56" s="7" t="s">
        <v>7</v>
      </c>
      <c r="H56" s="7" t="s">
        <v>8</v>
      </c>
      <c r="I56" s="7" t="s">
        <v>9</v>
      </c>
    </row>
    <row r="57" spans="1:23" ht="75" customHeight="1">
      <c r="A57" s="35"/>
      <c r="B57" s="10" t="str">
        <f>'Nädal_37_4.-9.klass'!B57</f>
        <v>Kalapada värviliste köögiviljadega</v>
      </c>
      <c r="C57" s="105" t="e" vm="6">
        <f>'Nädal_37_4.-9.klass'!C57</f>
        <v>#VALUE!</v>
      </c>
      <c r="D57" s="218" t="str">
        <f>'Nädal_37_4.-9.klass'!D57</f>
        <v>Valge kala, mugulsibul, küüslauk, porgand, paprika, purustatud tomat, toiduõli, sidrunimahl, kuivatatud pune, kuivatatud tüümian, pastinaak, mais, loorber, söögisool, must pipar, petersell</v>
      </c>
      <c r="E57" s="13">
        <v>75</v>
      </c>
      <c r="F57" s="13">
        <f>E57*'Nädal_37_4.-9.klass'!F57/'Nädal_37_4.-9.klass'!E57</f>
        <v>96.671250000000001</v>
      </c>
      <c r="G57" s="13">
        <f>E57*'Nädal_37_4.-9.klass'!G57/'Nädal_37_4.-9.klass'!E57</f>
        <v>2.5365000000000002</v>
      </c>
      <c r="H57" s="13">
        <f>E57*'Nädal_37_4.-9.klass'!H57/'Nädal_37_4.-9.klass'!E57</f>
        <v>3.63</v>
      </c>
      <c r="I57" s="13">
        <f>E57*'Nädal_37_4.-9.klass'!I57/'Nädal_37_4.-9.klass'!E57</f>
        <v>13.88025</v>
      </c>
    </row>
    <row r="58" spans="1:23" ht="75" customHeight="1">
      <c r="A58" s="98" t="s">
        <v>10</v>
      </c>
      <c r="B58" s="10" t="str">
        <f>'Nädal_37_4.-9.klass'!B58</f>
        <v>Läätsepada värviliste köögiviljadega (mahe)</v>
      </c>
      <c r="C58" s="105" t="e" vm="4">
        <f>'Nädal_37_4.-9.klass'!C58</f>
        <v>#VALUE!</v>
      </c>
      <c r="D58" s="218" t="str">
        <f>'Nädal_37_4.-9.klass'!D58</f>
        <v>Mugulsibul, porgand, küüslauk, tomatipasta, tüümian, kuivatatud, söögisool, must pipar, vesi, maisitärklis, toiduõli, baklažaan, tomat, kaalikas, läätsed, suvikõrvits</v>
      </c>
      <c r="E58" s="15">
        <v>75</v>
      </c>
      <c r="F58" s="13">
        <f>E58*'Nädal_37_4.-9.klass'!F58/'Nädal_37_4.-9.klass'!E58</f>
        <v>59.708250000000007</v>
      </c>
      <c r="G58" s="13">
        <f>E58*'Nädal_37_4.-9.klass'!G58/'Nädal_37_4.-9.klass'!E58</f>
        <v>8.7892500000000009</v>
      </c>
      <c r="H58" s="13">
        <f>E58*'Nädal_37_4.-9.klass'!H58/'Nädal_37_4.-9.klass'!E58</f>
        <v>2.4299999999999997</v>
      </c>
      <c r="I58" s="13">
        <f>E58*'Nädal_37_4.-9.klass'!I58/'Nädal_37_4.-9.klass'!E58</f>
        <v>1.6852499999999999</v>
      </c>
    </row>
    <row r="59" spans="1:23" ht="19" customHeight="1">
      <c r="A59" s="37"/>
      <c r="B59" s="10" t="str">
        <f>'Nädal_37_4.-9.klass'!B59</f>
        <v>Kartuli-porgandipüree (L)</v>
      </c>
      <c r="C59" s="63"/>
      <c r="D59" s="218" t="str">
        <f>'Nädal_37_4.-9.klass'!D59</f>
        <v>Kartul,  porgand, Piim, R 2.5%, või R 82%, vesi, söögisool</v>
      </c>
      <c r="E59" s="19">
        <v>100</v>
      </c>
      <c r="F59" s="13">
        <f>E59*'Nädal_37_4.-9.klass'!F59/'Nädal_37_4.-9.klass'!E59</f>
        <v>75.655000000000001</v>
      </c>
      <c r="G59" s="13">
        <f>E59*'Nädal_37_4.-9.klass'!G59/'Nädal_37_4.-9.klass'!E59</f>
        <v>15.984999999999998</v>
      </c>
      <c r="H59" s="13">
        <f>E59*'Nädal_37_4.-9.klass'!H59/'Nädal_37_4.-9.klass'!E59</f>
        <v>0.65500000000000003</v>
      </c>
      <c r="I59" s="13">
        <f>E59*'Nädal_37_4.-9.klass'!I59/'Nädal_37_4.-9.klass'!E59</f>
        <v>2.2650000000000001</v>
      </c>
    </row>
    <row r="60" spans="1:23" ht="19" customHeight="1">
      <c r="A60" s="37"/>
      <c r="B60" s="10" t="str">
        <f>'Nädal_37_4.-9.klass'!B60</f>
        <v>Kuskuss, aurutatud (G)</v>
      </c>
      <c r="C60" s="65"/>
      <c r="D60" s="218" t="str">
        <f>'Nädal_37_4.-9.klass'!D60</f>
        <v xml:space="preserve">Kuskuss, vesi, söögisöögisool </v>
      </c>
      <c r="E60" s="19">
        <v>100</v>
      </c>
      <c r="F60" s="13">
        <f>E60*'Nädal_37_4.-9.klass'!F60/'Nädal_37_4.-9.klass'!E60</f>
        <v>128.15299999999996</v>
      </c>
      <c r="G60" s="13">
        <f>E60*'Nädal_37_4.-9.klass'!G60/'Nädal_37_4.-9.klass'!E60</f>
        <v>27.158999999999995</v>
      </c>
      <c r="H60" s="13">
        <f>E60*'Nädal_37_4.-9.klass'!H60/'Nädal_37_4.-9.klass'!E60</f>
        <v>0.68899999999999995</v>
      </c>
      <c r="I60" s="13">
        <f>E60*'Nädal_37_4.-9.klass'!I60/'Nädal_37_4.-9.klass'!E60</f>
        <v>3.9359999999999995</v>
      </c>
    </row>
    <row r="61" spans="1:23" ht="17.5">
      <c r="A61" s="37"/>
      <c r="B61" s="10" t="str">
        <f>'Nädal_37_4.-9.klass'!B61</f>
        <v>Brokoli, aurutatud</v>
      </c>
      <c r="C61" s="65"/>
      <c r="D61" s="218"/>
      <c r="E61" s="19">
        <v>100</v>
      </c>
      <c r="F61" s="13">
        <f>E61*'Nädal_37_4.-9.klass'!F61/'Nädal_37_4.-9.klass'!E61</f>
        <v>39.46</v>
      </c>
      <c r="G61" s="13">
        <f>E61*'Nädal_37_4.-9.klass'!G61/'Nädal_37_4.-9.klass'!E61</f>
        <v>6.1</v>
      </c>
      <c r="H61" s="13">
        <f>E61*'Nädal_37_4.-9.klass'!H61/'Nädal_37_4.-9.klass'!E61</f>
        <v>0.5</v>
      </c>
      <c r="I61" s="13">
        <f>E61*'Nädal_37_4.-9.klass'!I61/'Nädal_37_4.-9.klass'!E61</f>
        <v>4.0999999999999996</v>
      </c>
      <c r="K61" s="46"/>
      <c r="L61" s="47"/>
      <c r="M61" s="47"/>
      <c r="N61" s="47"/>
      <c r="O61" s="47"/>
      <c r="P61" s="47"/>
    </row>
    <row r="62" spans="1:23" ht="19" customHeight="1">
      <c r="A62" s="37"/>
      <c r="B62" s="10" t="str">
        <f>'Nädal_37_4.-9.klass'!B62</f>
        <v>Külm hapukoorekaste murulauguga (L)</v>
      </c>
      <c r="C62" s="65"/>
      <c r="D62" s="218" t="str">
        <f>'Nädal_37_4.-9.klass'!D62</f>
        <v>Hapukoor R 10%, sidrunimahl, suhkur, murulauk</v>
      </c>
      <c r="E62" s="19">
        <v>50</v>
      </c>
      <c r="F62" s="13">
        <f>E62*'Nädal_37_4.-9.klass'!F62/'Nädal_37_4.-9.klass'!E62</f>
        <v>56.623000000000005</v>
      </c>
      <c r="G62" s="13">
        <f>E62*'Nädal_37_4.-9.klass'!G62/'Nädal_37_4.-9.klass'!E62</f>
        <v>2.4849999999999999</v>
      </c>
      <c r="H62" s="13">
        <f>E62*'Nädal_37_4.-9.klass'!H62/'Nädal_37_4.-9.klass'!E62</f>
        <v>4.5599999999999996</v>
      </c>
      <c r="I62" s="13">
        <f>E62*'Nädal_37_4.-9.klass'!I62/'Nädal_37_4.-9.klass'!E62</f>
        <v>1.4379999999999997</v>
      </c>
      <c r="K62" s="46"/>
      <c r="L62" s="47"/>
      <c r="M62" s="47"/>
      <c r="N62" s="47"/>
      <c r="O62" s="47"/>
      <c r="P62" s="47"/>
    </row>
    <row r="63" spans="1:23" ht="19" customHeight="1">
      <c r="A63" s="45"/>
      <c r="B63" s="10" t="str">
        <f>'Nädal_37_4.-9.klass'!B63</f>
        <v>Mahla-õlikaste</v>
      </c>
      <c r="C63" s="65"/>
      <c r="D63" s="218" t="str">
        <f>'Nädal_37_4.-9.klass'!D63</f>
        <v>Õunamahl 100% naturaalne, õunaäädikas, sinepipulber, söögisool, petersell, toiduõli</v>
      </c>
      <c r="E63" s="19">
        <v>10</v>
      </c>
      <c r="F63" s="13">
        <f>E63*'Nädal_37_4.-9.klass'!F63/'Nädal_37_4.-9.klass'!E63</f>
        <v>64.378799999999998</v>
      </c>
      <c r="G63" s="13">
        <f>E63*'Nädal_37_4.-9.klass'!G63/'Nädal_37_4.-9.klass'!E63</f>
        <v>0.19410000000000002</v>
      </c>
      <c r="H63" s="13">
        <f>E63*'Nädal_37_4.-9.klass'!H63/'Nädal_37_4.-9.klass'!E63</f>
        <v>7.0611000000000006</v>
      </c>
      <c r="I63" s="13">
        <f>E63*'Nädal_37_4.-9.klass'!I63/'Nädal_37_4.-9.klass'!E63</f>
        <v>2.7100000000000003E-2</v>
      </c>
    </row>
    <row r="64" spans="1:23" ht="19" customHeight="1">
      <c r="A64" s="45"/>
      <c r="B64" s="10" t="str">
        <f>'Nädal_37_4.-9.klass'!B64</f>
        <v>Porgandi-mangosalat (mahe porgand)</v>
      </c>
      <c r="C64" s="65"/>
      <c r="D64" s="218" t="str">
        <f>'Nädal_37_4.-9.klass'!D64</f>
        <v>Porgand, mango, toiduõli</v>
      </c>
      <c r="E64" s="19">
        <v>100</v>
      </c>
      <c r="F64" s="13">
        <f>E64*'Nädal_37_4.-9.klass'!F64/'Nädal_37_4.-9.klass'!E64</f>
        <v>46.485999999999997</v>
      </c>
      <c r="G64" s="13">
        <f>E64*'Nädal_37_4.-9.klass'!G64/'Nädal_37_4.-9.klass'!E64</f>
        <v>9.5350000000000001</v>
      </c>
      <c r="H64" s="13">
        <f>E64*'Nädal_37_4.-9.klass'!H64/'Nädal_37_4.-9.klass'!E64</f>
        <v>1.248</v>
      </c>
      <c r="I64" s="13">
        <f>E64*'Nädal_37_4.-9.klass'!I64/'Nädal_37_4.-9.klass'!E64</f>
        <v>0.59399999999999997</v>
      </c>
    </row>
    <row r="65" spans="1:13" ht="19" customHeight="1">
      <c r="A65" s="45"/>
      <c r="B65" s="10" t="str">
        <f>'Nädal_37_4.-9.klass'!B65</f>
        <v>Hiina kapsas, tomat, mais</v>
      </c>
      <c r="C65" s="65"/>
      <c r="D65" s="218"/>
      <c r="E65" s="19">
        <v>100</v>
      </c>
      <c r="F65" s="13">
        <f>E65*'Nädal_37_4.-9.klass'!F65/'Nädal_37_4.-9.klass'!E65</f>
        <v>40.193333333333335</v>
      </c>
      <c r="G65" s="13">
        <f>E65*'Nädal_37_4.-9.klass'!G65/'Nädal_37_4.-9.klass'!E65</f>
        <v>8.283333333333335</v>
      </c>
      <c r="H65" s="13">
        <f>E65*'Nädal_37_4.-9.klass'!H65/'Nädal_37_4.-9.klass'!E65</f>
        <v>0.63333333333333341</v>
      </c>
      <c r="I65" s="13">
        <f>E65*'Nädal_37_4.-9.klass'!I65/'Nädal_37_4.-9.klass'!E65</f>
        <v>1.7</v>
      </c>
    </row>
    <row r="66" spans="1:13" ht="19" customHeight="1">
      <c r="A66" s="45"/>
      <c r="B66" s="10" t="str">
        <f>'Nädal_37_4.-9.klass'!B66</f>
        <v>Seemnesegu (mahe)</v>
      </c>
      <c r="C66" s="65"/>
      <c r="D66" s="218" t="str">
        <f>'Nädal_37_4.-9.klass'!D66</f>
        <v>Kõrvitsaseemned, päevalilleseemned, seesamiseemned</v>
      </c>
      <c r="E66" s="19">
        <v>15</v>
      </c>
      <c r="F66" s="13">
        <f>E66*'Nädal_37_4.-9.klass'!F66/'Nädal_37_4.-9.klass'!E66</f>
        <v>91.315049999999999</v>
      </c>
      <c r="G66" s="13">
        <f>E66*'Nädal_37_4.-9.klass'!G66/'Nädal_37_4.-9.klass'!E66</f>
        <v>1.9199999999999997</v>
      </c>
      <c r="H66" s="13">
        <f>E66*'Nädal_37_4.-9.klass'!H66/'Nädal_37_4.-9.klass'!E66</f>
        <v>7.7350499999999993</v>
      </c>
      <c r="I66" s="13">
        <f>E66*'Nädal_37_4.-9.klass'!I66/'Nädal_37_4.-9.klass'!E66</f>
        <v>4.2349499999999995</v>
      </c>
    </row>
    <row r="67" spans="1:13" ht="19" customHeight="1">
      <c r="A67" s="45"/>
      <c r="B67" s="10" t="str">
        <f>'Nädal_37_4.-9.klass'!B67</f>
        <v>Piimatooted (piim, keefir R 2,5% ) (L)</v>
      </c>
      <c r="C67" s="65"/>
      <c r="D67" s="218"/>
      <c r="E67" s="19">
        <v>50</v>
      </c>
      <c r="F67" s="13">
        <f>E67*'Nädal_37_4.-9.klass'!F67/'Nädal_37_4.-9.klass'!E67</f>
        <v>28.195</v>
      </c>
      <c r="G67" s="13">
        <f>E67*'Nädal_37_4.-9.klass'!G67/'Nädal_37_4.-9.klass'!E67</f>
        <v>2.4375</v>
      </c>
      <c r="H67" s="13">
        <f>E67*'Nädal_37_4.-9.klass'!H67/'Nädal_37_4.-9.klass'!E67</f>
        <v>1.2849999999999999</v>
      </c>
      <c r="I67" s="13">
        <f>E67*'Nädal_37_4.-9.klass'!I67/'Nädal_37_4.-9.klass'!E67</f>
        <v>1.72</v>
      </c>
    </row>
    <row r="68" spans="1:13" ht="19" customHeight="1">
      <c r="A68" s="45"/>
      <c r="B68" s="10" t="str">
        <f>'Nädal_37_4.-9.klass'!B68</f>
        <v>Mahl (erinevad maitsed)</v>
      </c>
      <c r="C68" s="65"/>
      <c r="D68" s="218" t="str">
        <f>'Nädal_37_4.-9.klass'!D68</f>
        <v>Rõngu suhkruvaba mahlakonsentraat 100% naturaalne, vesi</v>
      </c>
      <c r="E68" s="19">
        <v>25</v>
      </c>
      <c r="F68" s="13">
        <f>E68*'Nädal_37_4.-9.klass'!F68/'Nädal_37_4.-9.klass'!E68</f>
        <v>12.132200000000001</v>
      </c>
      <c r="G68" s="13">
        <f>E68*'Nädal_37_4.-9.klass'!G68/'Nädal_37_4.-9.klass'!E68</f>
        <v>2.9455</v>
      </c>
      <c r="H68" s="13">
        <f>E68*'Nädal_37_4.-9.klass'!H68/'Nädal_37_4.-9.klass'!E68</f>
        <v>1.2500000000000001E-2</v>
      </c>
      <c r="I68" s="13">
        <f>E68*'Nädal_37_4.-9.klass'!I68/'Nädal_37_4.-9.klass'!E68</f>
        <v>9.0749999999999997E-2</v>
      </c>
    </row>
    <row r="69" spans="1:13" ht="19" customHeight="1">
      <c r="A69" s="45"/>
      <c r="B69" s="10" t="str">
        <f>'Nädal_37_4.-9.klass'!B69</f>
        <v>Joogijogurt R 1,5%, maitsestatud (L)</v>
      </c>
      <c r="C69" s="65"/>
      <c r="D69" s="218" t="str">
        <f>'Nädal_37_4.-9.klass'!D69</f>
        <v>Maitsestamata jogurt R 2,5-3%, naturaalne marjapüree</v>
      </c>
      <c r="E69" s="19">
        <v>25</v>
      </c>
      <c r="F69" s="13">
        <f>E69*'Nädal_37_4.-9.klass'!F69/'Nädal_37_4.-9.klass'!E69</f>
        <v>18.686499999999999</v>
      </c>
      <c r="G69" s="13">
        <f>E69*'Nädal_37_4.-9.klass'!G69/'Nädal_37_4.-9.klass'!E69</f>
        <v>3.0307499999999998</v>
      </c>
      <c r="H69" s="13">
        <f>E69*'Nädal_37_4.-9.klass'!H69/'Nädal_37_4.-9.klass'!E69</f>
        <v>0.375</v>
      </c>
      <c r="I69" s="13">
        <f>E69*'Nädal_37_4.-9.klass'!I69/'Nädal_37_4.-9.klass'!E69</f>
        <v>0.8</v>
      </c>
    </row>
    <row r="70" spans="1:13" ht="19" customHeight="1">
      <c r="A70" s="20"/>
      <c r="B70" s="10" t="str">
        <f>'Nädal_37_4.-9.klass'!B70</f>
        <v>Tee, suhkruta</v>
      </c>
      <c r="C70" s="65"/>
      <c r="D70" s="218" t="str">
        <f>'Nädal_37_4.-9.klass'!D70</f>
        <v>Teepuru, vesi</v>
      </c>
      <c r="E70" s="19">
        <v>50</v>
      </c>
      <c r="F70" s="13">
        <f>E70*'Nädal_37_4.-9.klass'!F70/'Nädal_37_4.-9.klass'!E70</f>
        <v>0.2</v>
      </c>
      <c r="G70" s="13">
        <f>E70*'Nädal_37_4.-9.klass'!G70/'Nädal_37_4.-9.klass'!E70</f>
        <v>0</v>
      </c>
      <c r="H70" s="13">
        <f>E70*'Nädal_37_4.-9.klass'!H70/'Nädal_37_4.-9.klass'!E70</f>
        <v>0</v>
      </c>
      <c r="I70" s="13">
        <f>E70*'Nädal_37_4.-9.klass'!I70/'Nädal_37_4.-9.klass'!E70</f>
        <v>0.05</v>
      </c>
    </row>
    <row r="71" spans="1:13" ht="19" customHeight="1">
      <c r="A71" s="20"/>
      <c r="B71" s="10" t="str">
        <f>'Nädal_37_4.-9.klass'!B71</f>
        <v>Rukkileiva (3 sorti) - ja sepikutoodete valik  (G)</v>
      </c>
      <c r="C71" s="65"/>
      <c r="D71" s="218"/>
      <c r="E71" s="19">
        <v>50</v>
      </c>
      <c r="F71" s="13">
        <f>E71*'Nädal_37_4.-9.klass'!F71/'Nädal_37_4.-9.klass'!E71</f>
        <v>123.1</v>
      </c>
      <c r="G71" s="13">
        <f>E71*'Nädal_37_4.-9.klass'!G71/'Nädal_37_4.-9.klass'!E71</f>
        <v>26.15</v>
      </c>
      <c r="H71" s="13">
        <f>E71*'Nädal_37_4.-9.klass'!H71/'Nädal_37_4.-9.klass'!E71</f>
        <v>1</v>
      </c>
      <c r="I71" s="13">
        <f>E71*'Nädal_37_4.-9.klass'!I71/'Nädal_37_4.-9.klass'!E71</f>
        <v>3.5750000000000002</v>
      </c>
    </row>
    <row r="72" spans="1:13" ht="19" customHeight="1">
      <c r="A72" s="20"/>
      <c r="B72" s="10" t="str">
        <f>'Nädal_37_4.-9.klass'!B72</f>
        <v>Õun (mahe)</v>
      </c>
      <c r="C72" s="65"/>
      <c r="D72" s="218"/>
      <c r="E72" s="19">
        <v>50</v>
      </c>
      <c r="F72" s="13">
        <f>E72*'Nädal_37_4.-9.klass'!F72/'Nädal_37_4.-9.klass'!E72</f>
        <v>24.038</v>
      </c>
      <c r="G72" s="13">
        <f>E72*'Nädal_37_4.-9.klass'!G72/'Nädal_37_4.-9.klass'!E72</f>
        <v>6.74</v>
      </c>
      <c r="H72" s="13">
        <f>E72*'Nädal_37_4.-9.klass'!H72/'Nädal_37_4.-9.klass'!E72</f>
        <v>0</v>
      </c>
      <c r="I72" s="13">
        <f>E72*'Nädal_37_4.-9.klass'!I72/'Nädal_37_4.-9.klass'!E72</f>
        <v>0</v>
      </c>
    </row>
    <row r="73" spans="1:13" ht="19" customHeight="1">
      <c r="A73" s="20"/>
      <c r="B73" s="71" t="s">
        <v>11</v>
      </c>
      <c r="C73" s="65"/>
      <c r="D73" s="218"/>
      <c r="E73" s="57"/>
      <c r="F73" s="92">
        <f>SUM(F57:F72)</f>
        <v>904.99538333333351</v>
      </c>
      <c r="G73" s="92">
        <f t="shared" ref="G73:I73" si="1">SUM(G57:G72)</f>
        <v>124.29093333333331</v>
      </c>
      <c r="H73" s="92">
        <f t="shared" si="1"/>
        <v>31.813983333333333</v>
      </c>
      <c r="I73" s="92">
        <f t="shared" si="1"/>
        <v>40.096299999999999</v>
      </c>
    </row>
    <row r="74" spans="1:13" ht="50.15" customHeight="1">
      <c r="A74" s="5" t="s">
        <v>15</v>
      </c>
      <c r="B74" s="6" t="s">
        <v>2</v>
      </c>
      <c r="C74" s="7" t="s">
        <v>3</v>
      </c>
      <c r="D74" s="5" t="s">
        <v>4</v>
      </c>
      <c r="E74" s="7" t="s">
        <v>5</v>
      </c>
      <c r="F74" s="7" t="s">
        <v>6</v>
      </c>
      <c r="G74" s="7" t="s">
        <v>7</v>
      </c>
      <c r="H74" s="7" t="s">
        <v>8</v>
      </c>
      <c r="I74" s="7" t="s">
        <v>9</v>
      </c>
    </row>
    <row r="75" spans="1:13" ht="75" customHeight="1">
      <c r="A75" s="53"/>
      <c r="B75" s="10" t="str">
        <f>'Nädal_37_4.-9.klass'!B75</f>
        <v>Tomatine kalkuni-pastavorm ürtidega (G, L)</v>
      </c>
      <c r="C75" s="11" t="e" vm="12">
        <f>'Nädal_37_4.-9.klass'!C75</f>
        <v>#VALUE!</v>
      </c>
      <c r="D75" s="218" t="str">
        <f>'Nädal_37_4.-9.klass'!D75</f>
        <v>Kalkuniliha, makaronid täisteranisujahust, porgand, pastinaak, mugulsibul, must pipar, toiduõli, vesi, söögisöögisool, tomatipüree, juust, R 15%, petersell</v>
      </c>
      <c r="E75" s="13">
        <v>175</v>
      </c>
      <c r="F75" s="13">
        <f>E75*'Nädal_37_4.-9.klass'!F75/'Nädal_37_4.-9.klass'!E75</f>
        <v>211.75</v>
      </c>
      <c r="G75" s="13">
        <f>E75*'Nädal_37_4.-9.klass'!G75/'Nädal_37_4.-9.klass'!E75</f>
        <v>18.724999999999998</v>
      </c>
      <c r="H75" s="13">
        <f>E75*'Nädal_37_4.-9.klass'!H75/'Nädal_37_4.-9.klass'!E75</f>
        <v>8.1549999999999994</v>
      </c>
      <c r="I75" s="13">
        <f>E75*'Nädal_37_4.-9.klass'!I75/'Nädal_37_4.-9.klass'!E75</f>
        <v>13.79</v>
      </c>
    </row>
    <row r="76" spans="1:13" ht="75" customHeight="1">
      <c r="A76" s="98" t="s">
        <v>10</v>
      </c>
      <c r="B76" s="10" t="str">
        <f>'Nädal_37_4.-9.klass'!B76</f>
        <v>Tomatine baklažaani-pastavorm (mahe) (G, L)</v>
      </c>
      <c r="C76" s="11" t="e" vm="11">
        <f>'Nädal_37_4.-9.klass'!C76</f>
        <v>#VALUE!</v>
      </c>
      <c r="D76" s="218" t="str">
        <f>'Nädal_37_4.-9.klass'!D76</f>
        <v>Makaronid täisteranisujahust, porgand, pastinaak, mugulsibul, must pipar, purustatud või jahvatatud, toiduõli, vesi, söögisöögisool, tomatipüree, juust, R 15%, petersell, baklažaan</v>
      </c>
      <c r="E76" s="15">
        <v>175</v>
      </c>
      <c r="F76" s="13">
        <f>E76*'Nädal_37_4.-9.klass'!F76/'Nädal_37_4.-9.klass'!E76</f>
        <v>182</v>
      </c>
      <c r="G76" s="13">
        <f>E76*'Nädal_37_4.-9.klass'!G76/'Nädal_37_4.-9.klass'!E76</f>
        <v>19.775000000000002</v>
      </c>
      <c r="H76" s="13">
        <f>E76*'Nädal_37_4.-9.klass'!H76/'Nädal_37_4.-9.klass'!E76</f>
        <v>7.4550000000000001</v>
      </c>
      <c r="I76" s="13">
        <f>E76*'Nädal_37_4.-9.klass'!I76/'Nädal_37_4.-9.klass'!E76</f>
        <v>6.0724999999999998</v>
      </c>
    </row>
    <row r="77" spans="1:13" ht="17.5">
      <c r="A77" s="66"/>
      <c r="B77" s="10" t="str">
        <f>'Nädal_37_4.-9.klass'!B77</f>
        <v>Hapukapsas, hautatud</v>
      </c>
      <c r="C77" s="67"/>
      <c r="D77" s="218"/>
      <c r="E77" s="19">
        <v>100</v>
      </c>
      <c r="F77" s="13">
        <f>E77*'Nädal_37_4.-9.klass'!F77/'Nädal_37_4.-9.klass'!E77</f>
        <v>96.679199999999994</v>
      </c>
      <c r="G77" s="13">
        <f>E77*'Nädal_37_4.-9.klass'!G77/'Nädal_37_4.-9.klass'!E77</f>
        <v>6.8620000000000001</v>
      </c>
      <c r="H77" s="13">
        <f>E77*'Nädal_37_4.-9.klass'!H77/'Nädal_37_4.-9.klass'!E77</f>
        <v>7.7</v>
      </c>
      <c r="I77" s="13">
        <f>E77*'Nädal_37_4.-9.klass'!I77/'Nädal_37_4.-9.klass'!E77</f>
        <v>0.9</v>
      </c>
    </row>
    <row r="78" spans="1:13" ht="19" customHeight="1">
      <c r="A78" s="53"/>
      <c r="B78" s="10" t="str">
        <f>'Nädal_37_4.-9.klass'!B78</f>
        <v>Külm jogurti-küüslaugukaste (L)</v>
      </c>
      <c r="C78" s="68"/>
      <c r="D78" s="218" t="str">
        <f>'Nädal_37_4.-9.klass'!D78</f>
        <v>Maitsestamata jogurt R 5%, sidrunimahl, suhkur, küüslauk</v>
      </c>
      <c r="E78" s="19">
        <v>50</v>
      </c>
      <c r="F78" s="13">
        <f>E78*'Nädal_37_4.-9.klass'!F78/'Nädal_37_4.-9.klass'!E78</f>
        <v>41.657499999999999</v>
      </c>
      <c r="G78" s="13">
        <f>E78*'Nädal_37_4.-9.klass'!G78/'Nädal_37_4.-9.klass'!E78</f>
        <v>2.9704999999999999</v>
      </c>
      <c r="H78" s="13">
        <f>E78*'Nädal_37_4.-9.klass'!H78/'Nädal_37_4.-9.klass'!E78</f>
        <v>2.4009999999999998</v>
      </c>
      <c r="I78" s="13">
        <f>E78*'Nädal_37_4.-9.klass'!I78/'Nädal_37_4.-9.klass'!E78</f>
        <v>2.0710000000000002</v>
      </c>
    </row>
    <row r="79" spans="1:13" ht="19" customHeight="1">
      <c r="A79" s="69"/>
      <c r="B79" s="10" t="str">
        <f>'Nädal_37_4.-9.klass'!B79</f>
        <v>Mahla-õlikaste</v>
      </c>
      <c r="C79" s="68"/>
      <c r="D79" s="218" t="str">
        <f>'Nädal_37_4.-9.klass'!D79</f>
        <v>Õunamahl 100% naturaalne, õunaäädikas, sinepipulber, söögisool, petersell, värske, toiduõli</v>
      </c>
      <c r="E79" s="19">
        <v>5</v>
      </c>
      <c r="F79" s="13">
        <f>E79*'Nädal_37_4.-9.klass'!F79/'Nädal_37_4.-9.klass'!E79</f>
        <v>32.189399999999999</v>
      </c>
      <c r="G79" s="13">
        <f>E79*'Nädal_37_4.-9.klass'!G79/'Nädal_37_4.-9.klass'!E79</f>
        <v>9.7050000000000011E-2</v>
      </c>
      <c r="H79" s="13">
        <f>E79*'Nädal_37_4.-9.klass'!H79/'Nädal_37_4.-9.klass'!E79</f>
        <v>3.5305500000000003</v>
      </c>
      <c r="I79" s="13">
        <f>E79*'Nädal_37_4.-9.klass'!I79/'Nädal_37_4.-9.klass'!E79</f>
        <v>1.3550000000000001E-2</v>
      </c>
      <c r="J79" s="24"/>
      <c r="K79" s="24"/>
      <c r="L79" s="24"/>
      <c r="M79" s="24"/>
    </row>
    <row r="80" spans="1:13" ht="19" customHeight="1">
      <c r="A80" s="69"/>
      <c r="B80" s="10" t="str">
        <f>'Nädal_37_4.-9.klass'!B80</f>
        <v>Hiina kapsa salat pirni ja Kreeka pähklitega</v>
      </c>
      <c r="C80" s="68"/>
      <c r="D80" s="218" t="str">
        <f>'Nädal_37_4.-9.klass'!D80</f>
        <v>Hiina kapsas, pirn, Kreeka pähkel, toiduõli</v>
      </c>
      <c r="E80" s="19">
        <v>100</v>
      </c>
      <c r="F80" s="13">
        <f>E80*'Nädal_37_4.-9.klass'!F80/'Nädal_37_4.-9.klass'!E80</f>
        <v>89.811000000000007</v>
      </c>
      <c r="G80" s="13">
        <f>E80*'Nädal_37_4.-9.klass'!G80/'Nädal_37_4.-9.klass'!E80</f>
        <v>6.2420000000000009</v>
      </c>
      <c r="H80" s="13">
        <f>E80*'Nädal_37_4.-9.klass'!H80/'Nädal_37_4.-9.klass'!E80</f>
        <v>7.0060000000000002</v>
      </c>
      <c r="I80" s="13">
        <f>E80*'Nädal_37_4.-9.klass'!I80/'Nädal_37_4.-9.klass'!E80</f>
        <v>1.673</v>
      </c>
      <c r="J80" s="24"/>
      <c r="K80" s="24"/>
      <c r="L80" s="24"/>
      <c r="M80" s="24"/>
    </row>
    <row r="81" spans="1:13" ht="19" customHeight="1">
      <c r="A81" s="69"/>
      <c r="B81" s="10" t="str">
        <f>'Nädal_37_4.-9.klass'!B81</f>
        <v>Peet, porgand (mahe), valge redis</v>
      </c>
      <c r="C81" s="68"/>
      <c r="D81" s="218"/>
      <c r="E81" s="19">
        <v>100</v>
      </c>
      <c r="F81" s="13">
        <f>E81*'Nädal_37_4.-9.klass'!F81/'Nädal_37_4.-9.klass'!E81</f>
        <v>30.700000000000003</v>
      </c>
      <c r="G81" s="13">
        <f>E81*'Nädal_37_4.-9.klass'!G81/'Nädal_37_4.-9.klass'!E81</f>
        <v>7.4666666666666677</v>
      </c>
      <c r="H81" s="13">
        <f>E81*'Nädal_37_4.-9.klass'!H81/'Nädal_37_4.-9.klass'!E81</f>
        <v>0.16666666666666669</v>
      </c>
      <c r="I81" s="13">
        <f>E81*'Nädal_37_4.-9.klass'!I81/'Nädal_37_4.-9.klass'!E81</f>
        <v>1.0000000000000002</v>
      </c>
      <c r="J81" s="24"/>
      <c r="K81" s="24"/>
      <c r="L81" s="24"/>
      <c r="M81" s="24"/>
    </row>
    <row r="82" spans="1:13" ht="19" customHeight="1">
      <c r="A82" s="69"/>
      <c r="B82" s="10" t="str">
        <f>'Nädal_37_4.-9.klass'!B82</f>
        <v>Seemnesegu (mahe)</v>
      </c>
      <c r="C82" s="68"/>
      <c r="D82" s="218" t="str">
        <f>'Nädal_37_4.-9.klass'!D82</f>
        <v>Kõrvitsaseemned, päevalilleseemned, seesamiseemned</v>
      </c>
      <c r="E82" s="19">
        <v>10</v>
      </c>
      <c r="F82" s="13">
        <f>E82*'Nädal_37_4.-9.klass'!F82/'Nädal_37_4.-9.klass'!E82</f>
        <v>60.8767</v>
      </c>
      <c r="G82" s="13">
        <f>E82*'Nädal_37_4.-9.klass'!G82/'Nädal_37_4.-9.klass'!E82</f>
        <v>1.28</v>
      </c>
      <c r="H82" s="13">
        <f>E82*'Nädal_37_4.-9.klass'!H82/'Nädal_37_4.-9.klass'!E82</f>
        <v>5.1566999999999998</v>
      </c>
      <c r="I82" s="13">
        <f>E82*'Nädal_37_4.-9.klass'!I82/'Nädal_37_4.-9.klass'!E82</f>
        <v>2.8232999999999993</v>
      </c>
    </row>
    <row r="83" spans="1:13" ht="19" customHeight="1">
      <c r="A83" s="69"/>
      <c r="B83" s="10" t="str">
        <f>'Nädal_37_4.-9.klass'!B83</f>
        <v>Piimatooted (piim, keefir R 2,5% ) (L)</v>
      </c>
      <c r="C83" s="68"/>
      <c r="D83" s="218"/>
      <c r="E83" s="19">
        <v>50</v>
      </c>
      <c r="F83" s="13">
        <f>E83*'Nädal_37_4.-9.klass'!F83/'Nädal_37_4.-9.klass'!E83</f>
        <v>28.195</v>
      </c>
      <c r="G83" s="13">
        <f>E83*'Nädal_37_4.-9.klass'!G83/'Nädal_37_4.-9.klass'!E83</f>
        <v>2.4375</v>
      </c>
      <c r="H83" s="13">
        <f>E83*'Nädal_37_4.-9.klass'!H83/'Nädal_37_4.-9.klass'!E83</f>
        <v>1.2849999999999999</v>
      </c>
      <c r="I83" s="13">
        <f>E83*'Nädal_37_4.-9.klass'!I83/'Nädal_37_4.-9.klass'!E83</f>
        <v>1.72</v>
      </c>
    </row>
    <row r="84" spans="1:13" ht="19" customHeight="1">
      <c r="A84" s="69"/>
      <c r="B84" s="10" t="str">
        <f>'Nädal_37_4.-9.klass'!B84</f>
        <v>Mahl (erinevad maitsed)</v>
      </c>
      <c r="C84" s="68"/>
      <c r="D84" s="218" t="str">
        <f>'Nädal_37_4.-9.klass'!D84</f>
        <v>Rõngu suhkruvaba mahlakonsentraat 100% naturaalne, vesi</v>
      </c>
      <c r="E84" s="19">
        <v>25</v>
      </c>
      <c r="F84" s="13">
        <f>E84*'Nädal_37_4.-9.klass'!F84/'Nädal_37_4.-9.klass'!E84</f>
        <v>12.132200000000001</v>
      </c>
      <c r="G84" s="13">
        <f>E84*'Nädal_37_4.-9.klass'!G84/'Nädal_37_4.-9.klass'!E84</f>
        <v>2.9455</v>
      </c>
      <c r="H84" s="13">
        <f>E84*'Nädal_37_4.-9.klass'!H84/'Nädal_37_4.-9.klass'!E84</f>
        <v>1.2500000000000001E-2</v>
      </c>
      <c r="I84" s="13">
        <f>E84*'Nädal_37_4.-9.klass'!I84/'Nädal_37_4.-9.klass'!E84</f>
        <v>9.0749999999999997E-2</v>
      </c>
    </row>
    <row r="85" spans="1:13" ht="19" customHeight="1">
      <c r="A85" s="58"/>
      <c r="B85" s="10" t="str">
        <f>'Nädal_37_4.-9.klass'!B85</f>
        <v>Joogijogurt R 1,5%, maitsestatud (L)</v>
      </c>
      <c r="C85" s="68"/>
      <c r="D85" s="218" t="str">
        <f>'Nädal_37_4.-9.klass'!D85</f>
        <v>Maitsestamata jogurt R 2,5-3%, naturaalne marjapüree</v>
      </c>
      <c r="E85" s="19">
        <v>25</v>
      </c>
      <c r="F85" s="13">
        <f>E85*'Nädal_37_4.-9.klass'!F85/'Nädal_37_4.-9.klass'!E85</f>
        <v>18.686499999999999</v>
      </c>
      <c r="G85" s="13">
        <f>E85*'Nädal_37_4.-9.klass'!G85/'Nädal_37_4.-9.klass'!E85</f>
        <v>3.0307499999999998</v>
      </c>
      <c r="H85" s="13">
        <f>E85*'Nädal_37_4.-9.klass'!H85/'Nädal_37_4.-9.klass'!E85</f>
        <v>0.375</v>
      </c>
      <c r="I85" s="13">
        <f>E85*'Nädal_37_4.-9.klass'!I85/'Nädal_37_4.-9.klass'!E85</f>
        <v>0.8</v>
      </c>
    </row>
    <row r="86" spans="1:13" ht="19" customHeight="1">
      <c r="A86" s="58"/>
      <c r="B86" s="10" t="str">
        <f>'Nädal_37_4.-9.klass'!B86</f>
        <v>Tee, suhkruta</v>
      </c>
      <c r="C86" s="68"/>
      <c r="D86" s="218" t="str">
        <f>'Nädal_37_4.-9.klass'!D86</f>
        <v>Teepuru, vesi</v>
      </c>
      <c r="E86" s="19">
        <v>50</v>
      </c>
      <c r="F86" s="13">
        <f>E86*'Nädal_37_4.-9.klass'!F86/'Nädal_37_4.-9.klass'!E86</f>
        <v>0.2</v>
      </c>
      <c r="G86" s="13">
        <f>E86*'Nädal_37_4.-9.klass'!G86/'Nädal_37_4.-9.klass'!E86</f>
        <v>0</v>
      </c>
      <c r="H86" s="13">
        <f>E86*'Nädal_37_4.-9.klass'!H86/'Nädal_37_4.-9.klass'!E86</f>
        <v>0</v>
      </c>
      <c r="I86" s="13">
        <f>E86*'Nädal_37_4.-9.klass'!I86/'Nädal_37_4.-9.klass'!E86</f>
        <v>0.05</v>
      </c>
    </row>
    <row r="87" spans="1:13" ht="19" customHeight="1">
      <c r="A87" s="69"/>
      <c r="B87" s="10" t="str">
        <f>'Nädal_37_4.-9.klass'!B87</f>
        <v>Rukkileiva (3 sorti) - ja sepikutoodete valik  (G)</v>
      </c>
      <c r="C87" s="68"/>
      <c r="D87" s="218"/>
      <c r="E87" s="19">
        <v>50</v>
      </c>
      <c r="F87" s="13">
        <f>E87*'Nädal_37_4.-9.klass'!F87/'Nädal_37_4.-9.klass'!E87</f>
        <v>123.1</v>
      </c>
      <c r="G87" s="13">
        <f>E87*'Nädal_37_4.-9.klass'!G87/'Nädal_37_4.-9.klass'!E87</f>
        <v>26.15</v>
      </c>
      <c r="H87" s="13">
        <f>E87*'Nädal_37_4.-9.klass'!H87/'Nädal_37_4.-9.klass'!E87</f>
        <v>1</v>
      </c>
      <c r="I87" s="13">
        <f>E87*'Nädal_37_4.-9.klass'!I87/'Nädal_37_4.-9.klass'!E87</f>
        <v>3.5750000000000002</v>
      </c>
    </row>
    <row r="88" spans="1:13" ht="19" customHeight="1">
      <c r="A88" s="69"/>
      <c r="B88" s="10" t="str">
        <f>'Nädal_37_4.-9.klass'!B88</f>
        <v>Ploom</v>
      </c>
      <c r="C88" s="68"/>
      <c r="D88" s="218"/>
      <c r="E88" s="19">
        <v>50</v>
      </c>
      <c r="F88" s="13">
        <f>E88*'Nädal_37_4.-9.klass'!F88/'Nädal_37_4.-9.klass'!E88</f>
        <v>22.841999999999999</v>
      </c>
      <c r="G88" s="13">
        <f>E88*'Nädal_37_4.-9.klass'!G88/'Nädal_37_4.-9.klass'!E88</f>
        <v>5.88</v>
      </c>
      <c r="H88" s="13">
        <f>E88*'Nädal_37_4.-9.klass'!H88/'Nädal_37_4.-9.klass'!E88</f>
        <v>0.15</v>
      </c>
      <c r="I88" s="13">
        <f>E88*'Nädal_37_4.-9.klass'!I88/'Nädal_37_4.-9.klass'!E88</f>
        <v>0.25</v>
      </c>
    </row>
    <row r="89" spans="1:13" ht="19" customHeight="1">
      <c r="A89" s="48"/>
      <c r="B89" s="71" t="s">
        <v>11</v>
      </c>
      <c r="C89" s="72"/>
      <c r="D89" s="58"/>
      <c r="E89" s="61"/>
      <c r="F89" s="73">
        <f>SUM(F75:F88)</f>
        <v>950.81950000000018</v>
      </c>
      <c r="G89" s="73">
        <f>SUM(G75:G88)</f>
        <v>103.86196666666666</v>
      </c>
      <c r="H89" s="73">
        <f>SUM(H75:H88)</f>
        <v>44.393416666666667</v>
      </c>
      <c r="I89" s="73">
        <f>SUM(I75:I88)</f>
        <v>34.829099999999997</v>
      </c>
    </row>
    <row r="90" spans="1:13" ht="19" customHeight="1">
      <c r="A90" s="312" t="s">
        <v>16</v>
      </c>
      <c r="B90" s="305"/>
      <c r="C90" s="305"/>
      <c r="D90" s="305"/>
      <c r="E90" s="305"/>
      <c r="F90" s="74">
        <f>AVERAGE(F24,F42,F55,F73,F89)</f>
        <v>879.06479000000013</v>
      </c>
      <c r="G90" s="74">
        <f t="shared" ref="G90:I90" si="2">AVERAGE(G24,G42,G55,G73,G89)</f>
        <v>120.93241666666665</v>
      </c>
      <c r="H90" s="74">
        <f t="shared" si="2"/>
        <v>32.664483333333337</v>
      </c>
      <c r="I90" s="74">
        <f t="shared" si="2"/>
        <v>32.211683333333326</v>
      </c>
    </row>
    <row r="91" spans="1:13" ht="19" customHeight="1">
      <c r="A91" s="235"/>
      <c r="B91" s="236"/>
      <c r="C91" s="236"/>
      <c r="D91" s="305" t="s">
        <v>249</v>
      </c>
      <c r="E91" s="306"/>
      <c r="F91" s="238"/>
      <c r="G91" s="238">
        <f>(G90*4)/F90*100</f>
        <v>55.027760430111925</v>
      </c>
      <c r="H91" s="238">
        <f>(H90*9)/F90*100</f>
        <v>33.442398483506544</v>
      </c>
      <c r="I91" s="238">
        <f>(I90*4)/F90*100</f>
        <v>14.657251069438612</v>
      </c>
    </row>
    <row r="92" spans="1:13" ht="19" customHeight="1">
      <c r="A92" s="235"/>
      <c r="B92" s="236"/>
      <c r="C92" s="236"/>
      <c r="D92" s="305" t="s">
        <v>241</v>
      </c>
      <c r="E92" s="306"/>
      <c r="F92" s="238" t="s">
        <v>306</v>
      </c>
      <c r="G92" s="238" t="s">
        <v>246</v>
      </c>
      <c r="H92" s="238" t="s">
        <v>247</v>
      </c>
      <c r="I92" s="238" t="s">
        <v>248</v>
      </c>
    </row>
    <row r="93" spans="1:13" ht="19" customHeight="1">
      <c r="A93" s="295" t="s">
        <v>17</v>
      </c>
      <c r="B93" s="295"/>
      <c r="C93" s="295"/>
      <c r="D93" s="295"/>
      <c r="E93" s="295"/>
      <c r="F93" s="295"/>
      <c r="G93" s="295"/>
      <c r="H93" s="295"/>
      <c r="I93" s="295"/>
    </row>
    <row r="94" spans="1:13" ht="19" customHeight="1">
      <c r="A94" s="296" t="s">
        <v>191</v>
      </c>
      <c r="B94" s="297"/>
      <c r="C94" s="297"/>
      <c r="D94" s="297"/>
      <c r="E94" s="297"/>
      <c r="F94" s="297"/>
      <c r="G94" s="297"/>
      <c r="H94" s="297"/>
      <c r="I94" s="298"/>
    </row>
    <row r="95" spans="1:13" ht="19" customHeight="1">
      <c r="A95" s="299" t="s">
        <v>192</v>
      </c>
      <c r="B95" s="300"/>
      <c r="C95" s="300"/>
      <c r="D95" s="300"/>
      <c r="E95" s="300"/>
      <c r="F95" s="300"/>
      <c r="G95" s="300"/>
      <c r="H95" s="300"/>
      <c r="I95" s="301"/>
    </row>
    <row r="96" spans="1:13" ht="19" customHeight="1">
      <c r="A96" s="302" t="s">
        <v>307</v>
      </c>
      <c r="B96" s="303"/>
      <c r="C96" s="303"/>
      <c r="D96" s="303"/>
      <c r="E96" s="303"/>
      <c r="F96" s="303"/>
      <c r="G96" s="303"/>
      <c r="H96" s="303"/>
      <c r="I96" s="304"/>
    </row>
    <row r="97" spans="1:9" ht="19" customHeight="1">
      <c r="A97" s="302" t="s">
        <v>193</v>
      </c>
      <c r="B97" s="303"/>
      <c r="C97" s="303"/>
      <c r="D97" s="303"/>
      <c r="E97" s="303"/>
      <c r="F97" s="303"/>
      <c r="G97" s="303"/>
      <c r="H97" s="303"/>
      <c r="I97" s="304"/>
    </row>
    <row r="98" spans="1:9" ht="19" customHeight="1">
      <c r="A98" s="302" t="s">
        <v>205</v>
      </c>
      <c r="B98" s="303"/>
      <c r="C98" s="303"/>
      <c r="D98" s="303"/>
      <c r="E98" s="303"/>
      <c r="F98" s="303"/>
      <c r="G98" s="303"/>
      <c r="H98" s="303"/>
      <c r="I98" s="304"/>
    </row>
    <row r="99" spans="1:9" ht="19" customHeight="1">
      <c r="A99" s="307" t="s">
        <v>18</v>
      </c>
      <c r="B99" s="307"/>
      <c r="C99" s="307"/>
      <c r="D99" s="307"/>
      <c r="E99" s="307"/>
      <c r="F99" s="307"/>
      <c r="G99" s="307"/>
      <c r="H99" s="307"/>
      <c r="I99" s="307"/>
    </row>
    <row r="100" spans="1:9" ht="19" customHeight="1">
      <c r="A100" s="75" t="s">
        <v>194</v>
      </c>
      <c r="B100" s="77" t="s">
        <v>195</v>
      </c>
      <c r="C100" s="77"/>
      <c r="D100" s="77"/>
      <c r="E100" s="77"/>
      <c r="F100" s="78"/>
      <c r="G100" s="78"/>
      <c r="H100" s="78"/>
      <c r="I100" s="79"/>
    </row>
    <row r="101" spans="1:9" ht="19" customHeight="1">
      <c r="A101" s="76" t="s">
        <v>196</v>
      </c>
      <c r="B101" s="80" t="s">
        <v>197</v>
      </c>
      <c r="C101" s="80"/>
      <c r="D101" s="80"/>
      <c r="E101" s="80"/>
      <c r="F101" s="81"/>
      <c r="G101" s="81"/>
      <c r="H101" s="81"/>
      <c r="I101" s="82"/>
    </row>
    <row r="102" spans="1:9" ht="19" customHeight="1">
      <c r="A102" s="83" t="s">
        <v>198</v>
      </c>
      <c r="B102" s="84" t="s">
        <v>199</v>
      </c>
      <c r="C102" s="84"/>
      <c r="D102" s="84"/>
      <c r="E102" s="84"/>
      <c r="F102" s="85"/>
      <c r="G102" s="85"/>
      <c r="H102" s="85"/>
      <c r="I102" s="86"/>
    </row>
    <row r="103" spans="1:9">
      <c r="A103" s="293" t="s">
        <v>19</v>
      </c>
      <c r="B103" s="293"/>
      <c r="C103" s="293"/>
      <c r="D103" s="293"/>
      <c r="E103" s="293"/>
      <c r="F103" s="293"/>
      <c r="G103" s="293"/>
      <c r="H103" s="293"/>
      <c r="I103" s="293"/>
    </row>
    <row r="104" spans="1:9">
      <c r="A104" s="294" t="s">
        <v>200</v>
      </c>
      <c r="B104" s="294"/>
      <c r="C104" s="294"/>
      <c r="D104" s="294"/>
      <c r="E104" s="294"/>
      <c r="F104" s="294"/>
      <c r="G104" s="294"/>
      <c r="H104" s="294"/>
      <c r="I104" s="294"/>
    </row>
  </sheetData>
  <mergeCells count="15">
    <mergeCell ref="D92:E92"/>
    <mergeCell ref="A98:I98"/>
    <mergeCell ref="A99:I99"/>
    <mergeCell ref="A1:B5"/>
    <mergeCell ref="C1:C7"/>
    <mergeCell ref="A6:B6"/>
    <mergeCell ref="A90:E90"/>
    <mergeCell ref="D91:E91"/>
    <mergeCell ref="A103:I103"/>
    <mergeCell ref="A104:I104"/>
    <mergeCell ref="A93:I93"/>
    <mergeCell ref="A94:I94"/>
    <mergeCell ref="A95:I95"/>
    <mergeCell ref="A96:I96"/>
    <mergeCell ref="A97:I97"/>
  </mergeCells>
  <pageMargins left="0.7" right="0.7" top="0.75" bottom="0.75" header="0.3" footer="0.3"/>
  <pageSetup paperSize="9" scale="27" fitToWidth="0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E88151-D404-4C71-BE42-C15795F1AEAB}">
  <sheetPr>
    <pageSetUpPr fitToPage="1"/>
  </sheetPr>
  <dimension ref="A1:X99"/>
  <sheetViews>
    <sheetView topLeftCell="A67" zoomScale="70" zoomScaleNormal="70" workbookViewId="0">
      <selection activeCell="L95" sqref="L95"/>
    </sheetView>
  </sheetViews>
  <sheetFormatPr defaultColWidth="9.25" defaultRowHeight="15.5"/>
  <cols>
    <col min="1" max="1" width="25.6640625" style="2" customWidth="1"/>
    <col min="2" max="2" width="55.9140625" style="2" customWidth="1"/>
    <col min="3" max="3" width="32.332031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tr">
        <f>'Nädal_38_4-.9.klass'!A7</f>
        <v>38. nädal</v>
      </c>
      <c r="B7" s="106" t="str">
        <f>'Nädal_38_4-.9.klass'!B7</f>
        <v>15.09.-19.09.2025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3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9"/>
      <c r="B9" s="10" t="str">
        <f>'Nädal_38_4-.9.klass'!B9</f>
        <v>Sinepine sealihakaste (G, L)</v>
      </c>
      <c r="C9" s="11" t="e" vm="3">
        <f>'Nädal_38_4-.9.klass'!C9</f>
        <v>#VALUE!</v>
      </c>
      <c r="D9" s="218" t="str">
        <f>'Nädal_38_4-.9.klass'!D9</f>
        <v>Sealiha, mugulsibul, hapukoor R 10%, vesi, toiduõli, nisujahu, sinepipulber, petersell, must pipar</v>
      </c>
      <c r="E9" s="13">
        <v>75</v>
      </c>
      <c r="F9" s="13">
        <f>E9*'Nädal_38_4-.9.klass'!F9/'Nädal_38_4-.9.klass'!E9</f>
        <v>98.879249999999985</v>
      </c>
      <c r="G9" s="13">
        <f>E9*'Nädal_38_4-.9.klass'!G9/'Nädal_38_4-.9.klass'!E9</f>
        <v>2.2582499999999999</v>
      </c>
      <c r="H9" s="13">
        <f>E9*'Nädal_38_4-.9.klass'!H9/'Nädal_38_4-.9.klass'!E9</f>
        <v>6.776250000000001</v>
      </c>
      <c r="I9" s="13">
        <f>E9*'Nädal_38_4-.9.klass'!I9/'Nädal_38_4-.9.klass'!E9</f>
        <v>7.3072499999999998</v>
      </c>
    </row>
    <row r="10" spans="1:9" ht="75" customHeight="1">
      <c r="A10" s="98" t="s">
        <v>10</v>
      </c>
      <c r="B10" s="10" t="str">
        <f>'Nädal_38_4-.9.klass'!B10</f>
        <v>Rooskapsas sinepikastmes (G, L) (mahe)</v>
      </c>
      <c r="C10" s="11" t="e" vm="9">
        <f>'Nädal_38_4-.9.klass'!C10</f>
        <v>#VALUE!</v>
      </c>
      <c r="D10" s="218" t="str">
        <f>'Nädal_38_4-.9.klass'!D10</f>
        <v>Rooskapsas, või R 82%, sinepipulber, must pipar,  söögisool, toidukoor R 15%</v>
      </c>
      <c r="E10" s="15">
        <v>75</v>
      </c>
      <c r="F10" s="13">
        <f>E10*'Nädal_38_4-.9.klass'!F10/'Nädal_38_4-.9.klass'!E10</f>
        <v>84.581250000000011</v>
      </c>
      <c r="G10" s="13">
        <f>E10*'Nädal_38_4-.9.klass'!G10/'Nädal_38_4-.9.klass'!E10</f>
        <v>5.5702499999999997</v>
      </c>
      <c r="H10" s="13">
        <f>E10*'Nädal_38_4-.9.klass'!H10/'Nädal_38_4-.9.klass'!E10</f>
        <v>5.7952499999999993</v>
      </c>
      <c r="I10" s="13">
        <f>E10*'Nädal_38_4-.9.klass'!I10/'Nädal_38_4-.9.klass'!E10</f>
        <v>3.8452499999999996</v>
      </c>
    </row>
    <row r="11" spans="1:9" ht="19" customHeight="1">
      <c r="A11" s="16"/>
      <c r="B11" s="10" t="str">
        <f>'Nädal_38_4-.9.klass'!B11</f>
        <v>Täisterapasta/pasta (G) (mahe)</v>
      </c>
      <c r="C11" s="18"/>
      <c r="D11" s="218" t="str">
        <f>'Nädal_38_4-.9.klass'!D11</f>
        <v>Täisterapasta / pasta, vesi, söögisool, toiduõli</v>
      </c>
      <c r="E11" s="19">
        <v>100</v>
      </c>
      <c r="F11" s="13">
        <f>E11*'Nädal_38_4-.9.klass'!F11/'Nädal_38_4-.9.klass'!E11</f>
        <v>151.33333333333334</v>
      </c>
      <c r="G11" s="13">
        <f>E11*'Nädal_38_4-.9.klass'!G11/'Nädal_38_4-.9.klass'!E11</f>
        <v>26.333333333333332</v>
      </c>
      <c r="H11" s="13">
        <f>E11*'Nädal_38_4-.9.klass'!H11/'Nädal_38_4-.9.klass'!E11</f>
        <v>2.5833333333333335</v>
      </c>
      <c r="I11" s="13">
        <f>E11*'Nädal_38_4-.9.klass'!I11/'Nädal_38_4-.9.klass'!E11</f>
        <v>4.5666666666666664</v>
      </c>
    </row>
    <row r="12" spans="1:9" ht="19" customHeight="1">
      <c r="A12" s="20"/>
      <c r="B12" s="10" t="str">
        <f>'Nädal_38_4-.9.klass'!B12</f>
        <v>Riis, aurutatud (mahe)</v>
      </c>
      <c r="C12" s="22"/>
      <c r="D12" s="218" t="str">
        <f>'Nädal_38_4-.9.klass'!D12</f>
        <v>Riis, vesi, söögisool</v>
      </c>
      <c r="E12" s="19">
        <v>100</v>
      </c>
      <c r="F12" s="13">
        <f>E12*'Nädal_38_4-.9.klass'!F12/'Nädal_38_4-.9.klass'!E12</f>
        <v>157.70200000000003</v>
      </c>
      <c r="G12" s="13">
        <f>E12*'Nädal_38_4-.9.klass'!G12/'Nädal_38_4-.9.klass'!E12</f>
        <v>26.875999999999998</v>
      </c>
      <c r="H12" s="13">
        <f>E12*'Nädal_38_4-.9.klass'!H12/'Nädal_38_4-.9.klass'!E12</f>
        <v>4.742</v>
      </c>
      <c r="I12" s="13">
        <f>E12*'Nädal_38_4-.9.klass'!I12/'Nädal_38_4-.9.klass'!E12</f>
        <v>2.2770000000000001</v>
      </c>
    </row>
    <row r="13" spans="1:9" ht="19" customHeight="1">
      <c r="A13" s="20"/>
      <c r="B13" s="10" t="str">
        <f>'Nädal_38_4-.9.klass'!B13</f>
        <v>Kõrvits, röstitud</v>
      </c>
      <c r="C13" s="22"/>
      <c r="D13" s="218" t="str">
        <f>'Nädal_38_4-.9.klass'!D13</f>
        <v>Kõrvits, toiduõli, söögisool</v>
      </c>
      <c r="E13" s="19">
        <v>100</v>
      </c>
      <c r="F13" s="13">
        <f>E13*'Nädal_38_4-.9.klass'!F13/'Nädal_38_4-.9.klass'!E13</f>
        <v>44.030999999999992</v>
      </c>
      <c r="G13" s="13">
        <f>E13*'Nädal_38_4-.9.klass'!G13/'Nädal_38_4-.9.klass'!E13</f>
        <v>3.9</v>
      </c>
      <c r="H13" s="13">
        <f>E13*'Nädal_38_4-.9.klass'!H13/'Nädal_38_4-.9.klass'!E13</f>
        <v>3.1230000000000002</v>
      </c>
      <c r="I13" s="13">
        <f>E13*'Nädal_38_4-.9.klass'!I13/'Nädal_38_4-.9.klass'!E13</f>
        <v>0.77500000000000002</v>
      </c>
    </row>
    <row r="14" spans="1:9" ht="19" customHeight="1">
      <c r="A14" s="20"/>
      <c r="B14" s="10" t="str">
        <f>'Nädal_38_4-.9.klass'!B14</f>
        <v>Mahla-õlikaste</v>
      </c>
      <c r="C14" s="22"/>
      <c r="D14" s="218" t="str">
        <f>'Nädal_38_4-.9.klass'!D14</f>
        <v>Õunamahl 100% naturaalne, õunaäädikas, sinepipulber, söögisool, petersell, värske, toiduõli</v>
      </c>
      <c r="E14" s="19">
        <v>50</v>
      </c>
      <c r="F14" s="13">
        <f>E14*'Nädal_38_4-.9.klass'!F14/'Nädal_38_4-.9.klass'!E14</f>
        <v>321.89400000000001</v>
      </c>
      <c r="G14" s="13">
        <f>E14*'Nädal_38_4-.9.klass'!G14/'Nädal_38_4-.9.klass'!E14</f>
        <v>0.97050000000000014</v>
      </c>
      <c r="H14" s="13">
        <f>E14*'Nädal_38_4-.9.klass'!H14/'Nädal_38_4-.9.klass'!E14</f>
        <v>35.305500000000002</v>
      </c>
      <c r="I14" s="13">
        <f>E14*'Nädal_38_4-.9.klass'!I14/'Nädal_38_4-.9.klass'!E14</f>
        <v>0.13550000000000001</v>
      </c>
    </row>
    <row r="15" spans="1:9" ht="19" customHeight="1">
      <c r="A15" s="20"/>
      <c r="B15" s="10" t="str">
        <f>'Nädal_38_4-.9.klass'!B15</f>
        <v>Peedi-hapukurgisalat</v>
      </c>
      <c r="C15" s="22"/>
      <c r="D15" s="218" t="str">
        <f>'Nädal_38_4-.9.klass'!D15</f>
        <v>Peet, keedetud, soolakurk, till</v>
      </c>
      <c r="E15" s="19">
        <v>100</v>
      </c>
      <c r="F15" s="13">
        <f>E15*'Nädal_38_4-.9.klass'!F15/'Nädal_38_4-.9.klass'!E15</f>
        <v>35.607999999999997</v>
      </c>
      <c r="G15" s="13">
        <f>E15*'Nädal_38_4-.9.klass'!G15/'Nädal_38_4-.9.klass'!E15</f>
        <v>8.1609999999999996</v>
      </c>
      <c r="H15" s="13">
        <f>E15*'Nädal_38_4-.9.klass'!H15/'Nädal_38_4-.9.klass'!E15</f>
        <v>0.20200000000000004</v>
      </c>
      <c r="I15" s="13">
        <f>E15*'Nädal_38_4-.9.klass'!I15/'Nädal_38_4-.9.klass'!E15</f>
        <v>1.4680000000000002</v>
      </c>
    </row>
    <row r="16" spans="1:9" ht="19" customHeight="1">
      <c r="A16" s="20"/>
      <c r="B16" s="10" t="str">
        <f>'Nädal_38_4-.9.klass'!B16</f>
        <v>Hiina kapsas, roheline hernes, punane redis (mahe)</v>
      </c>
      <c r="C16" s="22"/>
      <c r="D16" s="218"/>
      <c r="E16" s="19">
        <v>100</v>
      </c>
      <c r="F16" s="13">
        <f>E16*'Nädal_38_4-.9.klass'!F16/'Nädal_38_4-.9.klass'!E16</f>
        <v>38.473333333333343</v>
      </c>
      <c r="G16" s="13">
        <f>E16*'Nädal_38_4-.9.klass'!G16/'Nädal_38_4-.9.klass'!E16</f>
        <v>7.7666666666666666</v>
      </c>
      <c r="H16" s="13">
        <f>E16*'Nädal_38_4-.9.klass'!H16/'Nädal_38_4-.9.klass'!E16</f>
        <v>0.3</v>
      </c>
      <c r="I16" s="13">
        <f>E16*'Nädal_38_4-.9.klass'!I16/'Nädal_38_4-.9.klass'!E16</f>
        <v>2.8600000000000003</v>
      </c>
    </row>
    <row r="17" spans="1:24" ht="19" customHeight="1">
      <c r="A17" s="20"/>
      <c r="B17" s="10" t="str">
        <f>'Nädal_38_4-.9.klass'!B17</f>
        <v>Seemnesegu (mahe)</v>
      </c>
      <c r="C17" s="22"/>
      <c r="D17" s="218" t="str">
        <f>'Nädal_38_4-.9.klass'!D17</f>
        <v>Kõrvitsaseemned, päevalilleseemned, seesamiseemned</v>
      </c>
      <c r="E17" s="19">
        <v>10</v>
      </c>
      <c r="F17" s="13">
        <f>E17*'Nädal_38_4-.9.klass'!F17/'Nädal_38_4-.9.klass'!E17</f>
        <v>60.8767</v>
      </c>
      <c r="G17" s="13">
        <f>E17*'Nädal_38_4-.9.klass'!G17/'Nädal_38_4-.9.klass'!E17</f>
        <v>1.28</v>
      </c>
      <c r="H17" s="13">
        <f>E17*'Nädal_38_4-.9.klass'!H17/'Nädal_38_4-.9.klass'!E17</f>
        <v>5.1566999999999998</v>
      </c>
      <c r="I17" s="13">
        <f>E17*'Nädal_38_4-.9.klass'!I17/'Nädal_38_4-.9.klass'!E17</f>
        <v>2.8232999999999993</v>
      </c>
    </row>
    <row r="18" spans="1:24" ht="19" customHeight="1">
      <c r="A18" s="20"/>
      <c r="B18" s="10" t="str">
        <f>'Nädal_38_4-.9.klass'!B18</f>
        <v>Piimatooted (piim, keefir R 2,5% ) (L)</v>
      </c>
      <c r="C18" s="22"/>
      <c r="D18" s="218"/>
      <c r="E18" s="19">
        <v>25</v>
      </c>
      <c r="F18" s="13">
        <f>E18*'Nädal_38_4-.9.klass'!F18/'Nädal_38_4-.9.klass'!E18</f>
        <v>14.0975</v>
      </c>
      <c r="G18" s="13">
        <f>E18*'Nädal_38_4-.9.klass'!G18/'Nädal_38_4-.9.klass'!E18</f>
        <v>1.21875</v>
      </c>
      <c r="H18" s="13">
        <f>E18*'Nädal_38_4-.9.klass'!H18/'Nädal_38_4-.9.klass'!E18</f>
        <v>0.64249999999999996</v>
      </c>
      <c r="I18" s="13">
        <f>E18*'Nädal_38_4-.9.klass'!I18/'Nädal_38_4-.9.klass'!E18</f>
        <v>0.86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20"/>
      <c r="B19" s="10" t="str">
        <f>'Nädal_38_4-.9.klass'!B19</f>
        <v>Mahl (erinevad maitsed)</v>
      </c>
      <c r="C19" s="22"/>
      <c r="D19" s="218" t="str">
        <f>'Nädal_38_4-.9.klass'!D19</f>
        <v>Rõngu suhkruvaba mahlakonsentraat 100% naturaalne, vesi</v>
      </c>
      <c r="E19" s="19">
        <v>25</v>
      </c>
      <c r="F19" s="13">
        <f>E19*'Nädal_38_4-.9.klass'!F19/'Nädal_38_4-.9.klass'!E19</f>
        <v>12.132200000000001</v>
      </c>
      <c r="G19" s="13">
        <f>E19*'Nädal_38_4-.9.klass'!G19/'Nädal_38_4-.9.klass'!E19</f>
        <v>2.9455</v>
      </c>
      <c r="H19" s="13">
        <f>E19*'Nädal_38_4-.9.klass'!H19/'Nädal_38_4-.9.klass'!E19</f>
        <v>1.2500000000000001E-2</v>
      </c>
      <c r="I19" s="13">
        <f>E19*'Nädal_38_4-.9.klass'!I19/'Nädal_38_4-.9.klass'!E19</f>
        <v>9.0749999999999997E-2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20"/>
      <c r="B20" s="10" t="str">
        <f>'Nädal_38_4-.9.klass'!B20</f>
        <v>Joogijogurt R 1,5%, maitsestatud (L)</v>
      </c>
      <c r="C20" s="22"/>
      <c r="D20" s="218" t="str">
        <f>'Nädal_38_4-.9.klass'!D20</f>
        <v>Maitsestamata jogurt R 2,5-3%, naturaalne marjapüree</v>
      </c>
      <c r="E20" s="19">
        <v>25</v>
      </c>
      <c r="F20" s="13">
        <f>E20*'Nädal_38_4-.9.klass'!F20/'Nädal_38_4-.9.klass'!E20</f>
        <v>18.686499999999999</v>
      </c>
      <c r="G20" s="13">
        <f>E20*'Nädal_38_4-.9.klass'!G20/'Nädal_38_4-.9.klass'!E20</f>
        <v>3.0307499999999998</v>
      </c>
      <c r="H20" s="13">
        <f>E20*'Nädal_38_4-.9.klass'!H20/'Nädal_38_4-.9.klass'!E20</f>
        <v>0.375</v>
      </c>
      <c r="I20" s="13">
        <f>E20*'Nädal_38_4-.9.klass'!I20/'Nädal_38_4-.9.klass'!E20</f>
        <v>0.8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20"/>
      <c r="B21" s="10" t="str">
        <f>'Nädal_38_4-.9.klass'!B21</f>
        <v>Tee, suhkruta</v>
      </c>
      <c r="C21" s="22"/>
      <c r="D21" s="218" t="str">
        <f>'Nädal_38_4-.9.klass'!D21</f>
        <v>Teepuru, vesi</v>
      </c>
      <c r="E21" s="19">
        <v>50</v>
      </c>
      <c r="F21" s="13">
        <f>E21*'Nädal_38_4-.9.klass'!F21/'Nädal_38_4-.9.klass'!E21</f>
        <v>0.2</v>
      </c>
      <c r="G21" s="13">
        <f>E21*'Nädal_38_4-.9.klass'!G21/'Nädal_38_4-.9.klass'!E21</f>
        <v>0</v>
      </c>
      <c r="H21" s="13">
        <f>E21*'Nädal_38_4-.9.klass'!H21/'Nädal_38_4-.9.klass'!E21</f>
        <v>0</v>
      </c>
      <c r="I21" s="13">
        <f>E21*'Nädal_38_4-.9.klass'!I21/'Nädal_38_4-.9.klass'!E21</f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20"/>
      <c r="B22" s="10" t="str">
        <f>'Nädal_38_4-.9.klass'!B22</f>
        <v>Rukkileiva (3 sorti) - ja sepikutoodete valik  (G)</v>
      </c>
      <c r="C22" s="22"/>
      <c r="D22" s="218"/>
      <c r="E22" s="19">
        <v>50</v>
      </c>
      <c r="F22" s="13">
        <f>E22*'Nädal_38_4-.9.klass'!F22/'Nädal_38_4-.9.klass'!E22</f>
        <v>123.1</v>
      </c>
      <c r="G22" s="13">
        <f>E22*'Nädal_38_4-.9.klass'!G22/'Nädal_38_4-.9.klass'!E22</f>
        <v>26.15</v>
      </c>
      <c r="H22" s="13">
        <f>E22*'Nädal_38_4-.9.klass'!H22/'Nädal_38_4-.9.klass'!E22</f>
        <v>1</v>
      </c>
      <c r="I22" s="13">
        <f>E22*'Nädal_38_4-.9.klass'!I22/'Nädal_38_4-.9.klass'!E22</f>
        <v>3.5750000000000002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20"/>
      <c r="B23" s="10" t="str">
        <f>'Nädal_38_4-.9.klass'!B23</f>
        <v xml:space="preserve">Pirn </v>
      </c>
      <c r="C23" s="22"/>
      <c r="D23" s="218"/>
      <c r="E23" s="19">
        <v>50</v>
      </c>
      <c r="F23" s="13">
        <f>E23*'Nädal_38_4-.9.klass'!F23/'Nädal_38_4-.9.klass'!E23</f>
        <v>19.988</v>
      </c>
      <c r="G23" s="13">
        <f>E23*'Nädal_38_4-.9.klass'!G23/'Nädal_38_4-.9.klass'!E23</f>
        <v>5.97</v>
      </c>
      <c r="H23" s="13">
        <f>E23*'Nädal_38_4-.9.klass'!H23/'Nädal_38_4-.9.klass'!E23</f>
        <v>0</v>
      </c>
      <c r="I23" s="13">
        <f>E23*'Nädal_38_4-.9.klass'!I23/'Nädal_38_4-.9.klass'!E23</f>
        <v>0.15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27"/>
      <c r="B24" s="71" t="s">
        <v>11</v>
      </c>
      <c r="C24" s="29"/>
      <c r="D24" s="218"/>
      <c r="E24" s="31"/>
      <c r="F24" s="92">
        <f>SUM(F9:F23)</f>
        <v>1181.5830666666666</v>
      </c>
      <c r="G24" s="92">
        <f>SUM(G9:G23)</f>
        <v>122.43099999999998</v>
      </c>
      <c r="H24" s="92">
        <f>SUM(H9:H23)</f>
        <v>66.01403333333333</v>
      </c>
      <c r="I24" s="92">
        <f>SUM(I9:I23)</f>
        <v>31.583716666666664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6" t="s">
        <v>2</v>
      </c>
      <c r="C25" s="34" t="s">
        <v>3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35"/>
      <c r="B26" s="10" t="str">
        <f>'Nädal_38_4-.9.klass'!B26</f>
        <v>Kanalihasupp kümne köögiviljadega</v>
      </c>
      <c r="C26" s="11" t="e" vm="10">
        <f>'Nädal_38_4-.9.klass'!C26</f>
        <v>#VALUE!</v>
      </c>
      <c r="D26" s="218" t="str">
        <f>'Nädal_38_4-.9.klass'!D26</f>
        <v>Puljong kana kontidest, kanaliha, kartul, porgand, valge peakapsas, kõrvits, brokoli, pastinaak, hernes, lillkapsas, toiduõli, mugulsibul, küüslauk, söögisool, must pipar, till</v>
      </c>
      <c r="E26" s="13">
        <v>175</v>
      </c>
      <c r="F26" s="13">
        <f>E26*'Nädal_38_4-.9.klass'!F26/'Nädal_38_4-.9.klass'!E26</f>
        <v>188.39099999999999</v>
      </c>
      <c r="G26" s="13">
        <f>E26*'Nädal_38_4-.9.klass'!G26/'Nädal_38_4-.9.klass'!E26</f>
        <v>17.123750000000001</v>
      </c>
      <c r="H26" s="13">
        <f>E26*'Nädal_38_4-.9.klass'!H26/'Nädal_38_4-.9.klass'!E26</f>
        <v>12.41625</v>
      </c>
      <c r="I26" s="13">
        <f>E26*'Nädal_38_4-.9.klass'!I26/'Nädal_38_4-.9.klass'!E26</f>
        <v>5.1835000000000004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0" t="str">
        <f>'Nädal_38_4-.9.klass'!B27</f>
        <v>Kikerhernesupp kümne köögiviljaga (mahe)</v>
      </c>
      <c r="C27" s="11" t="e" vm="4">
        <f>'Nädal_38_4-.9.klass'!C27</f>
        <v>#VALUE!</v>
      </c>
      <c r="D27" s="218" t="str">
        <f>'Nädal_38_4-.9.klass'!D27</f>
        <v>Kikerherned, kartul, porgand, valge peakapsas, brokoli, till, vesi, toiduõli, kõrvits pastinaak, lillkapsas, mugulsibul, küüslauk, söögisool, must pipar</v>
      </c>
      <c r="E27" s="15">
        <v>175</v>
      </c>
      <c r="F27" s="13">
        <f>E27*'Nädal_38_4-.9.klass'!F27/'Nädal_38_4-.9.klass'!E27</f>
        <v>163.84899999999999</v>
      </c>
      <c r="G27" s="13">
        <f>E27*'Nädal_38_4-.9.klass'!G27/'Nädal_38_4-.9.klass'!E27</f>
        <v>18.033750000000001</v>
      </c>
      <c r="H27" s="13">
        <f>E27*'Nädal_38_4-.9.klass'!H27/'Nädal_38_4-.9.klass'!E27</f>
        <v>9.7825000000000006</v>
      </c>
      <c r="I27" s="13">
        <f>E27*'Nädal_38_4-.9.klass'!I27/'Nädal_38_4-.9.klass'!E27</f>
        <v>3.9672499999999995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31">
      <c r="A28" s="37"/>
      <c r="B28" s="10" t="str">
        <f>'Nädal_38_4-.9.klass'!B28</f>
        <v>Puuviljatarretis vanillikastmega (L)</v>
      </c>
      <c r="C28" s="38"/>
      <c r="D28" s="218" t="str">
        <f>'Nädal_38_4-.9.klass'!D28</f>
        <v>Ploom, kirss, virsik, õun, vesi, suhkur, želatiin, vaniljekaste ( maitsestamata jogurt R 2.5%-3%, vaniljesuhkur, suhkur)</v>
      </c>
      <c r="E28" s="19">
        <v>100</v>
      </c>
      <c r="F28" s="13">
        <f>E28*'Nädal_38_4-.9.klass'!F28/'Nädal_38_4-.9.klass'!E28</f>
        <v>76.099999999999994</v>
      </c>
      <c r="G28" s="13">
        <f>E28*'Nädal_38_4-.9.klass'!G28/'Nädal_38_4-.9.klass'!E28</f>
        <v>11.4</v>
      </c>
      <c r="H28" s="13">
        <f>E28*'Nädal_38_4-.9.klass'!H28/'Nädal_38_4-.9.klass'!E28</f>
        <v>1.99</v>
      </c>
      <c r="I28" s="13">
        <f>E28*'Nädal_38_4-.9.klass'!I28/'Nädal_38_4-.9.klass'!E28</f>
        <v>3</v>
      </c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19" customHeight="1">
      <c r="A29" s="37"/>
      <c r="B29" s="10" t="str">
        <f>'Nädal_38_4-.9.klass'!B29</f>
        <v>Mustsõstra-rukkivaht (G)</v>
      </c>
      <c r="C29" s="39"/>
      <c r="D29" s="218" t="str">
        <f>'Nädal_38_4-.9.klass'!D29</f>
        <v>Vesi, mustsõstramahl 100%, suhkur, söögisool, täistera rukkijahu, vanillisuhkur, piim R 2,5%</v>
      </c>
      <c r="E29" s="19">
        <v>100</v>
      </c>
      <c r="F29" s="13">
        <f>E29*'Nädal_38_4-.9.klass'!F29/'Nädal_38_4-.9.klass'!E29</f>
        <v>85.1</v>
      </c>
      <c r="G29" s="13">
        <f>E29*'Nädal_38_4-.9.klass'!G29/'Nädal_38_4-.9.klass'!E29</f>
        <v>18.2</v>
      </c>
      <c r="H29" s="13">
        <f>E29*'Nädal_38_4-.9.klass'!H29/'Nädal_38_4-.9.klass'!E29</f>
        <v>0.27900000000000003</v>
      </c>
      <c r="I29" s="13">
        <f>E29*'Nädal_38_4-.9.klass'!I29/'Nädal_38_4-.9.klass'!E29</f>
        <v>1.6</v>
      </c>
      <c r="J29" s="24"/>
    </row>
    <row r="30" spans="1:24" s="40" customFormat="1" ht="19" customHeight="1">
      <c r="A30" s="35"/>
      <c r="B30" s="10" t="str">
        <f>'Nädal_38_4-.9.klass'!B30</f>
        <v>Piimatooted (piim, keefir R 2,5% ) (L)</v>
      </c>
      <c r="C30" s="39"/>
      <c r="D30" s="218" t="str">
        <f>'Nädal_38_4-.9.klass'!D31</f>
        <v>Rõngu suhkruvaba mahlakonsentraat 100% naturaalne, vesi</v>
      </c>
      <c r="E30" s="19">
        <v>25</v>
      </c>
      <c r="F30" s="13">
        <f>E30*'Nädal_38_4-.9.klass'!F30/'Nädal_38_4-.9.klass'!E30</f>
        <v>14.0975</v>
      </c>
      <c r="G30" s="13">
        <f>E30*'Nädal_38_4-.9.klass'!G30/'Nädal_38_4-.9.klass'!E30</f>
        <v>1.21875</v>
      </c>
      <c r="H30" s="13">
        <f>E30*'Nädal_38_4-.9.klass'!H30/'Nädal_38_4-.9.klass'!E30</f>
        <v>0.64249999999999996</v>
      </c>
      <c r="I30" s="13">
        <f>E30*'Nädal_38_4-.9.klass'!I30/'Nädal_38_4-.9.klass'!E30</f>
        <v>0.86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35"/>
      <c r="B31" s="10" t="str">
        <f>'Nädal_38_4-.9.klass'!B31</f>
        <v>Mahl (erinevad maitsed)</v>
      </c>
      <c r="C31" s="39"/>
      <c r="D31" s="218"/>
      <c r="E31" s="19">
        <v>25</v>
      </c>
      <c r="F31" s="13">
        <f>E31*'Nädal_38_4-.9.klass'!F31/'Nädal_38_4-.9.klass'!E31</f>
        <v>12.132200000000001</v>
      </c>
      <c r="G31" s="13">
        <f>E31*'Nädal_38_4-.9.klass'!G31/'Nädal_38_4-.9.klass'!E31</f>
        <v>2.9455</v>
      </c>
      <c r="H31" s="13">
        <f>E31*'Nädal_38_4-.9.klass'!H31/'Nädal_38_4-.9.klass'!E31</f>
        <v>1.2500000000000001E-2</v>
      </c>
      <c r="I31" s="13">
        <f>E31*'Nädal_38_4-.9.klass'!I31/'Nädal_38_4-.9.klass'!E31</f>
        <v>9.0749999999999997E-2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35"/>
      <c r="B32" s="10" t="str">
        <f>'Nädal_38_4-.9.klass'!B32</f>
        <v>Joogijogurt R 1,5%, maitsestatud (L)</v>
      </c>
      <c r="C32" s="39"/>
      <c r="D32" s="218" t="str">
        <f>'Nädal_38_4-.9.klass'!D32</f>
        <v>Maitsestamata jogurt R 2,5-3%, naturaalne marjapüree</v>
      </c>
      <c r="E32" s="19">
        <v>25</v>
      </c>
      <c r="F32" s="13">
        <f>E32*'Nädal_38_4-.9.klass'!F32/'Nädal_38_4-.9.klass'!E32</f>
        <v>18.686499999999999</v>
      </c>
      <c r="G32" s="13">
        <f>E32*'Nädal_38_4-.9.klass'!G32/'Nädal_38_4-.9.klass'!E32</f>
        <v>3.0307499999999998</v>
      </c>
      <c r="H32" s="13">
        <f>E32*'Nädal_38_4-.9.klass'!H32/'Nädal_38_4-.9.klass'!E32</f>
        <v>0.375</v>
      </c>
      <c r="I32" s="13">
        <f>E32*'Nädal_38_4-.9.klass'!I32/'Nädal_38_4-.9.klass'!E32</f>
        <v>0.8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35"/>
      <c r="B33" s="10" t="str">
        <f>'Nädal_38_4-.9.klass'!B33</f>
        <v>Tee, suhkruta</v>
      </c>
      <c r="C33" s="39"/>
      <c r="D33" s="218" t="str">
        <f>'Nädal_38_4-.9.klass'!D33</f>
        <v>Teepuru, vesi</v>
      </c>
      <c r="E33" s="19">
        <v>50</v>
      </c>
      <c r="F33" s="13">
        <f>E33*'Nädal_38_4-.9.klass'!F33/'Nädal_38_4-.9.klass'!E33</f>
        <v>0.2</v>
      </c>
      <c r="G33" s="13">
        <f>E33*'Nädal_38_4-.9.klass'!G33/'Nädal_38_4-.9.klass'!E33</f>
        <v>0</v>
      </c>
      <c r="H33" s="13">
        <f>E33*'Nädal_38_4-.9.klass'!H33/'Nädal_38_4-.9.klass'!E33</f>
        <v>0</v>
      </c>
      <c r="I33" s="13">
        <f>E33*'Nädal_38_4-.9.klass'!I33/'Nädal_38_4-.9.klass'!E33</f>
        <v>0.05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37"/>
      <c r="B34" s="10" t="str">
        <f>'Nädal_38_4-.9.klass'!B34</f>
        <v>Rukkileiva (3 sorti) - ja sepikutoodete valik  (G)</v>
      </c>
      <c r="C34" s="39"/>
      <c r="D34" s="218"/>
      <c r="E34" s="19">
        <v>50</v>
      </c>
      <c r="F34" s="13">
        <f>E34*'Nädal_38_4-.9.klass'!F34/'Nädal_38_4-.9.klass'!E34</f>
        <v>123.1</v>
      </c>
      <c r="G34" s="13">
        <f>E34*'Nädal_38_4-.9.klass'!G34/'Nädal_38_4-.9.klass'!E34</f>
        <v>26.15</v>
      </c>
      <c r="H34" s="13">
        <f>E34*'Nädal_38_4-.9.klass'!H34/'Nädal_38_4-.9.klass'!E34</f>
        <v>1</v>
      </c>
      <c r="I34" s="13">
        <f>E34*'Nädal_38_4-.9.klass'!I34/'Nädal_38_4-.9.klass'!E34</f>
        <v>3.5750000000000002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37"/>
      <c r="B35" s="10" t="str">
        <f>'Nädal_38_4-.9.klass'!B35</f>
        <v>Õun  (mahe)</v>
      </c>
      <c r="C35" s="39"/>
      <c r="D35" s="218"/>
      <c r="E35" s="19">
        <v>50</v>
      </c>
      <c r="F35" s="13">
        <f>E35*'Nädal_38_4-.9.klass'!F35/'Nädal_38_4-.9.klass'!E35</f>
        <v>24.038</v>
      </c>
      <c r="G35" s="13">
        <f>E35*'Nädal_38_4-.9.klass'!G35/'Nädal_38_4-.9.klass'!E35</f>
        <v>6.74</v>
      </c>
      <c r="H35" s="13">
        <f>E35*'Nädal_38_4-.9.klass'!H35/'Nädal_38_4-.9.klass'!E35</f>
        <v>0</v>
      </c>
      <c r="I35" s="13">
        <f>E35*'Nädal_38_4-.9.klass'!I35/'Nädal_38_4-.9.klass'!E35</f>
        <v>0</v>
      </c>
      <c r="K35" s="26"/>
      <c r="L35" s="26"/>
      <c r="M35" s="26"/>
      <c r="N35" s="26"/>
      <c r="O35" s="26"/>
      <c r="P35" s="26"/>
      <c r="Q35" s="26"/>
    </row>
    <row r="36" spans="1:23" s="8" customFormat="1" ht="19" customHeight="1">
      <c r="A36" s="48"/>
      <c r="B36" s="71" t="s">
        <v>11</v>
      </c>
      <c r="C36" s="50"/>
      <c r="D36" s="218"/>
      <c r="E36" s="51"/>
      <c r="F36" s="92">
        <f>SUM(F26:F35)</f>
        <v>705.69420000000014</v>
      </c>
      <c r="G36" s="92">
        <f>SUM(G26:G35)</f>
        <v>104.84249999999999</v>
      </c>
      <c r="H36" s="92">
        <f>SUM(H26:H35)</f>
        <v>26.497749999999996</v>
      </c>
      <c r="I36" s="92">
        <f>SUM(I26:I35)</f>
        <v>19.1265</v>
      </c>
      <c r="P36" s="33"/>
      <c r="Q36" s="33"/>
      <c r="R36" s="33"/>
      <c r="S36" s="33"/>
      <c r="T36" s="33"/>
      <c r="U36" s="33"/>
      <c r="V36" s="33"/>
      <c r="W36" s="33"/>
    </row>
    <row r="37" spans="1:23" ht="50.15" customHeight="1">
      <c r="A37" s="5" t="s">
        <v>13</v>
      </c>
      <c r="B37" s="6" t="s">
        <v>2</v>
      </c>
      <c r="C37" s="34" t="s">
        <v>3</v>
      </c>
      <c r="D37" s="5" t="s">
        <v>4</v>
      </c>
      <c r="E37" s="7" t="s">
        <v>5</v>
      </c>
      <c r="F37" s="7" t="s">
        <v>6</v>
      </c>
      <c r="G37" s="7" t="s">
        <v>7</v>
      </c>
      <c r="H37" s="7" t="s">
        <v>8</v>
      </c>
      <c r="I37" s="7" t="s">
        <v>9</v>
      </c>
      <c r="P37" s="26"/>
      <c r="Q37" s="26"/>
      <c r="R37" s="26"/>
      <c r="S37" s="26"/>
      <c r="T37" s="26"/>
      <c r="U37" s="26"/>
      <c r="V37" s="26"/>
      <c r="W37" s="26"/>
    </row>
    <row r="38" spans="1:23" s="8" customFormat="1" ht="75" customHeight="1">
      <c r="A38" s="53"/>
      <c r="B38" s="10" t="str">
        <f>'Nädal_38_4-.9.klass'!B38</f>
        <v>Hakkliha-suvikõrvitsapikkpoiss, seahakkliha (G, PT)</v>
      </c>
      <c r="C38" s="104" t="e" vm="3">
        <f>'Nädal_38_4-.9.klass'!C38</f>
        <v>#VALUE!</v>
      </c>
      <c r="D38" s="218" t="str">
        <f>'Nädal_38_4-.9.klass'!D38</f>
        <v>Seahakkliha, suvikõrvits, riivsai, kanamuna, söögisool, must pipar, vesi, mugulsibul</v>
      </c>
      <c r="E38" s="13">
        <v>70</v>
      </c>
      <c r="F38" s="13">
        <f>E38*'Nädal_38_4-.9.klass'!F38/'Nädal_38_4-.9.klass'!E38</f>
        <v>103.42779999999999</v>
      </c>
      <c r="G38" s="13">
        <f>E38*'Nädal_38_4-.9.klass'!G38/'Nädal_38_4-.9.klass'!E38</f>
        <v>7.7342999999999993</v>
      </c>
      <c r="H38" s="13">
        <f>E38*'Nädal_38_4-.9.klass'!H38/'Nädal_38_4-.9.klass'!E38</f>
        <v>5.1093000000000002</v>
      </c>
      <c r="I38" s="13">
        <f>E38*'Nädal_38_4-.9.klass'!I38/'Nädal_38_4-.9.klass'!E38</f>
        <v>7.1722000000000001</v>
      </c>
      <c r="K38" s="33"/>
      <c r="L38" s="33"/>
      <c r="M38" s="33"/>
      <c r="N38" s="33"/>
      <c r="O38" s="33"/>
      <c r="P38" s="33"/>
      <c r="Q38" s="55"/>
      <c r="R38" s="55"/>
      <c r="S38" s="55"/>
      <c r="T38" s="55"/>
      <c r="U38" s="33"/>
      <c r="V38" s="33"/>
      <c r="W38" s="33"/>
    </row>
    <row r="39" spans="1:23" s="8" customFormat="1" ht="75" customHeight="1">
      <c r="A39" s="98" t="s">
        <v>10</v>
      </c>
      <c r="B39" s="10" t="str">
        <f>'Nädal_38_4-.9.klass'!B39</f>
        <v>Porgandi-suvikõrvitsa pikkpoiss (G, PT) (mahe)</v>
      </c>
      <c r="C39" s="104" t="e" vm="13">
        <f>'Nädal_38_4-.9.klass'!C39</f>
        <v>#VALUE!</v>
      </c>
      <c r="D39" s="218" t="str">
        <f>'Nädal_38_4-.9.klass'!D39</f>
        <v>Porgand, suvikõrvits, pastinaak, mugulsibul, kanamuna, söögisool, must pipar, toiduõli, riivsai, tüümian, kuivatatud, pune, kuivatatud, petersell, kuivatatud, basiilik</v>
      </c>
      <c r="E39" s="15">
        <v>100</v>
      </c>
      <c r="F39" s="13">
        <f>E39*'Nädal_38_4-.9.klass'!F39/'Nädal_38_4-.9.klass'!E39</f>
        <v>100.331</v>
      </c>
      <c r="G39" s="13">
        <f>E39*'Nädal_38_4-.9.klass'!G39/'Nädal_38_4-.9.klass'!E39</f>
        <v>16.695</v>
      </c>
      <c r="H39" s="13">
        <f>E39*'Nädal_38_4-.9.klass'!H39/'Nädal_38_4-.9.klass'!E39</f>
        <v>2.8650000000000002</v>
      </c>
      <c r="I39" s="13">
        <f>E39*'Nädal_38_4-.9.klass'!I39/'Nädal_38_4-.9.klass'!E39</f>
        <v>3.71</v>
      </c>
      <c r="K39" s="33"/>
      <c r="L39" s="33"/>
      <c r="M39" s="33"/>
      <c r="N39" s="33"/>
      <c r="O39" s="33"/>
      <c r="P39" s="33"/>
      <c r="Q39" s="55"/>
      <c r="R39" s="55"/>
      <c r="S39" s="55"/>
      <c r="T39" s="55"/>
      <c r="U39" s="33"/>
      <c r="V39" s="33"/>
      <c r="W39" s="33"/>
    </row>
    <row r="40" spans="1:23" s="8" customFormat="1" ht="19" customHeight="1">
      <c r="A40" s="53"/>
      <c r="B40" s="10" t="str">
        <f>'Nädal_38_4-.9.klass'!B40</f>
        <v>Kartulipuder (L)</v>
      </c>
      <c r="C40" s="56"/>
      <c r="D40" s="218" t="str">
        <f>'Nädal_38_4-.9.klass'!D40</f>
        <v>Kartul, või R 80 %, piim R 2,5%, söögisool, vesi</v>
      </c>
      <c r="E40" s="19">
        <v>100</v>
      </c>
      <c r="F40" s="13">
        <f>E40*'Nädal_38_4-.9.klass'!F40/'Nädal_38_4-.9.klass'!E40</f>
        <v>76.534000000000006</v>
      </c>
      <c r="G40" s="13">
        <f>E40*'Nädal_38_4-.9.klass'!G40/'Nädal_38_4-.9.klass'!E40</f>
        <v>15.846</v>
      </c>
      <c r="H40" s="13">
        <f>E40*'Nädal_38_4-.9.klass'!H40/'Nädal_38_4-.9.klass'!E40</f>
        <v>0.61</v>
      </c>
      <c r="I40" s="13">
        <f>E40*'Nädal_38_4-.9.klass'!I40/'Nädal_38_4-.9.klass'!E40</f>
        <v>2.363</v>
      </c>
      <c r="K40" s="33"/>
      <c r="L40" s="33"/>
      <c r="M40" s="33"/>
      <c r="N40" s="33"/>
      <c r="O40" s="33"/>
      <c r="P40" s="33"/>
      <c r="Q40" s="55"/>
      <c r="R40" s="55"/>
      <c r="S40" s="55"/>
      <c r="T40" s="55"/>
      <c r="U40" s="33"/>
      <c r="V40" s="33"/>
      <c r="W40" s="33"/>
    </row>
    <row r="41" spans="1:23" s="8" customFormat="1" ht="17.5">
      <c r="A41" s="53"/>
      <c r="B41" s="10" t="str">
        <f>'Nädal_38_4-.9.klass'!B41</f>
        <v>Tatar, aurutatud (mahe)</v>
      </c>
      <c r="C41" s="91"/>
      <c r="D41" s="218" t="str">
        <f>'Nädal_38_4-.9.klass'!D41</f>
        <v>Tatar, söögisool, vesi</v>
      </c>
      <c r="E41" s="19">
        <v>100</v>
      </c>
      <c r="F41" s="13">
        <f>E41*'Nädal_38_4-.9.klass'!F41/'Nädal_38_4-.9.klass'!E41</f>
        <v>80.59999999999998</v>
      </c>
      <c r="G41" s="13">
        <f>E41*'Nädal_38_4-.9.klass'!G41/'Nädal_38_4-.9.klass'!E41</f>
        <v>16.975000000000001</v>
      </c>
      <c r="H41" s="13">
        <f>E41*'Nädal_38_4-.9.klass'!H41/'Nädal_38_4-.9.klass'!E41</f>
        <v>0.5</v>
      </c>
      <c r="I41" s="13">
        <f>E41*'Nädal_38_4-.9.klass'!I41/'Nädal_38_4-.9.klass'!E41</f>
        <v>2.9750000000000001</v>
      </c>
      <c r="K41" s="33"/>
      <c r="L41" s="33"/>
      <c r="M41" s="33"/>
      <c r="N41" s="33"/>
      <c r="O41" s="33"/>
      <c r="P41" s="33"/>
      <c r="Q41" s="55"/>
      <c r="R41" s="55"/>
      <c r="S41" s="55"/>
      <c r="T41" s="55"/>
      <c r="U41" s="33"/>
      <c r="V41" s="33"/>
      <c r="W41" s="33"/>
    </row>
    <row r="42" spans="1:23" s="8" customFormat="1" ht="19" customHeight="1">
      <c r="A42" s="58"/>
      <c r="B42" s="10" t="str">
        <f>'Nädal_38_4-.9.klass'!B42</f>
        <v>Peet, aurutatud</v>
      </c>
      <c r="C42" s="59"/>
      <c r="D42" s="218" t="str">
        <f>'Nädal_38_4-.9.klass'!D42</f>
        <v>Peet, söögisool</v>
      </c>
      <c r="E42" s="19">
        <v>100</v>
      </c>
      <c r="F42" s="13">
        <f>E42*'Nädal_38_4-.9.klass'!F42/'Nädal_38_4-.9.klass'!E42</f>
        <v>45.255000000000003</v>
      </c>
      <c r="G42" s="13">
        <f>E42*'Nädal_38_4-.9.klass'!G42/'Nädal_38_4-.9.klass'!E42</f>
        <v>10.92</v>
      </c>
      <c r="H42" s="13">
        <f>E42*'Nädal_38_4-.9.klass'!H42/'Nädal_38_4-.9.klass'!E42</f>
        <v>0.105</v>
      </c>
      <c r="I42" s="13">
        <f>E42*'Nädal_38_4-.9.klass'!I42/'Nädal_38_4-.9.klass'!E42</f>
        <v>1.47</v>
      </c>
      <c r="K42" s="33"/>
      <c r="L42" s="33"/>
      <c r="M42" s="33"/>
      <c r="N42" s="33"/>
      <c r="O42" s="33"/>
      <c r="P42" s="33"/>
      <c r="Q42" s="33"/>
      <c r="R42" s="33"/>
      <c r="S42" s="33"/>
      <c r="T42" s="33"/>
      <c r="U42" s="33"/>
      <c r="V42" s="33"/>
      <c r="W42" s="33"/>
    </row>
    <row r="43" spans="1:23" s="8" customFormat="1" ht="19" customHeight="1">
      <c r="A43" s="58"/>
      <c r="B43" s="10" t="str">
        <f>'Nädal_38_4-.9.klass'!B43</f>
        <v>Soe valge kaste (G, L)</v>
      </c>
      <c r="C43" s="59"/>
      <c r="D43" s="218" t="str">
        <f>'Nädal_38_4-.9.klass'!D43</f>
        <v>Toiduõli, nisujahu, piim R 2,5%, söögisool, toidukoor R 15%</v>
      </c>
      <c r="E43" s="19">
        <v>50</v>
      </c>
      <c r="F43" s="13">
        <f>E43*'Nädal_38_4-.9.klass'!F43/'Nädal_38_4-.9.klass'!E43</f>
        <v>59.125999999999998</v>
      </c>
      <c r="G43" s="13">
        <f>E43*'Nädal_38_4-.9.klass'!G43/'Nädal_38_4-.9.klass'!E43</f>
        <v>4.077</v>
      </c>
      <c r="H43" s="13">
        <f>E43*'Nädal_38_4-.9.klass'!H43/'Nädal_38_4-.9.klass'!E43</f>
        <v>3.9460000000000002</v>
      </c>
      <c r="I43" s="13">
        <f>E43*'Nädal_38_4-.9.klass'!I43/'Nädal_38_4-.9.klass'!E43</f>
        <v>1.8730000000000002</v>
      </c>
      <c r="K43" s="33"/>
      <c r="L43" s="33"/>
      <c r="M43" s="33"/>
      <c r="N43" s="33"/>
      <c r="O43" s="33"/>
      <c r="P43" s="33"/>
      <c r="Q43" s="33"/>
      <c r="R43" s="33"/>
      <c r="S43" s="33"/>
      <c r="T43" s="33"/>
      <c r="U43" s="33"/>
      <c r="V43" s="33"/>
      <c r="W43" s="33"/>
    </row>
    <row r="44" spans="1:23" ht="19" customHeight="1">
      <c r="A44" s="58"/>
      <c r="B44" s="10" t="str">
        <f>'Nädal_38_4-.9.klass'!B44</f>
        <v>Mahla-õlikaste</v>
      </c>
      <c r="C44" s="59"/>
      <c r="D44" s="218" t="str">
        <f>'Nädal_38_4-.9.klass'!D44</f>
        <v>Õunamahl 100% naturaalne, õunaäädikas, sinepipulber, söögisool, petersell, värske, toiduõli</v>
      </c>
      <c r="E44" s="19">
        <v>5</v>
      </c>
      <c r="F44" s="13">
        <f>E44*'Nädal_38_4-.9.klass'!F44/'Nädal_38_4-.9.klass'!E44</f>
        <v>32.189399999999999</v>
      </c>
      <c r="G44" s="13">
        <f>E44*'Nädal_38_4-.9.klass'!G44/'Nädal_38_4-.9.klass'!E44</f>
        <v>9.7050000000000011E-2</v>
      </c>
      <c r="H44" s="13">
        <f>E44*'Nädal_38_4-.9.klass'!H44/'Nädal_38_4-.9.klass'!E44</f>
        <v>3.5305500000000003</v>
      </c>
      <c r="I44" s="13">
        <f>E44*'Nädal_38_4-.9.klass'!I44/'Nädal_38_4-.9.klass'!E44</f>
        <v>1.3550000000000001E-2</v>
      </c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</row>
    <row r="45" spans="1:23" ht="19" customHeight="1">
      <c r="A45" s="58"/>
      <c r="B45" s="10" t="str">
        <f>'Nädal_38_4-.9.klass'!B45</f>
        <v>Kapsa-maisi-paprikasalat (mahe kapsas)</v>
      </c>
      <c r="C45" s="59"/>
      <c r="D45" s="218" t="str">
        <f>'Nädal_38_4-.9.klass'!D45</f>
        <v>Peakapsas, mais, paprika, toiduõli, söögisool, suhkur, õunaäädikas</v>
      </c>
      <c r="E45" s="19">
        <v>100</v>
      </c>
      <c r="F45" s="13">
        <f>E45*'Nädal_38_4-.9.klass'!F45/'Nädal_38_4-.9.klass'!E45</f>
        <v>50.969000000000008</v>
      </c>
      <c r="G45" s="13">
        <f>E45*'Nädal_38_4-.9.klass'!G45/'Nädal_38_4-.9.klass'!E45</f>
        <v>9.5850000000000009</v>
      </c>
      <c r="H45" s="13">
        <f>E45*'Nädal_38_4-.9.klass'!H45/'Nädal_38_4-.9.klass'!E45</f>
        <v>1.3979999999999999</v>
      </c>
      <c r="I45" s="13">
        <f>E45*'Nädal_38_4-.9.klass'!I45/'Nädal_38_4-.9.klass'!E45</f>
        <v>1.57</v>
      </c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</row>
    <row r="46" spans="1:23" ht="19" customHeight="1">
      <c r="A46" s="58"/>
      <c r="B46" s="10" t="str">
        <f>'Nädal_38_4-.9.klass'!B46</f>
        <v>Porgand, tomat, porrulauk</v>
      </c>
      <c r="C46" s="59"/>
      <c r="D46" s="218"/>
      <c r="E46" s="19">
        <v>100</v>
      </c>
      <c r="F46" s="13">
        <f>E46*'Nädal_38_4-.9.klass'!F46/'Nädal_38_4-.9.klass'!E46</f>
        <v>26.106666666666666</v>
      </c>
      <c r="G46" s="13">
        <f>E46*'Nädal_38_4-.9.klass'!G46/'Nädal_38_4-.9.klass'!E46</f>
        <v>6.17</v>
      </c>
      <c r="H46" s="13">
        <f>E46*'Nädal_38_4-.9.klass'!H46/'Nädal_38_4-.9.klass'!E46</f>
        <v>0.23333333333333336</v>
      </c>
      <c r="I46" s="13">
        <f>E46*'Nädal_38_4-.9.klass'!I46/'Nädal_38_4-.9.klass'!E46</f>
        <v>1.0000000000000002</v>
      </c>
    </row>
    <row r="47" spans="1:23" ht="19" customHeight="1">
      <c r="A47" s="58"/>
      <c r="B47" s="10" t="str">
        <f>'Nädal_38_4-.9.klass'!B47</f>
        <v>Seemnesegu (mahe)</v>
      </c>
      <c r="C47" s="59"/>
      <c r="D47" s="218" t="str">
        <f>'Nädal_38_4-.9.klass'!D47</f>
        <v>Kõrvitsaseemned, päevalilleseemned, seesamiseemned</v>
      </c>
      <c r="E47" s="19">
        <v>15</v>
      </c>
      <c r="F47" s="13">
        <f>E47*'Nädal_38_4-.9.klass'!F47/'Nädal_38_4-.9.klass'!E47</f>
        <v>91.315049999999999</v>
      </c>
      <c r="G47" s="13">
        <f>E47*'Nädal_38_4-.9.klass'!G47/'Nädal_38_4-.9.klass'!E47</f>
        <v>1.9199999999999997</v>
      </c>
      <c r="H47" s="13">
        <f>E47*'Nädal_38_4-.9.klass'!H47/'Nädal_38_4-.9.klass'!E47</f>
        <v>7.7350499999999993</v>
      </c>
      <c r="I47" s="13">
        <f>E47*'Nädal_38_4-.9.klass'!I47/'Nädal_38_4-.9.klass'!E47</f>
        <v>4.2349499999999995</v>
      </c>
    </row>
    <row r="48" spans="1:23" ht="19" customHeight="1">
      <c r="A48" s="58"/>
      <c r="B48" s="10" t="str">
        <f>'Nädal_38_4-.9.klass'!B48</f>
        <v>Piimatooted (piim, keefir R 2,5% ) (L)</v>
      </c>
      <c r="C48" s="59"/>
      <c r="D48" s="218"/>
      <c r="E48" s="19">
        <v>25</v>
      </c>
      <c r="F48" s="13">
        <f>E48*'Nädal_38_4-.9.klass'!F48/'Nädal_38_4-.9.klass'!E48</f>
        <v>14.0975</v>
      </c>
      <c r="G48" s="13">
        <f>E48*'Nädal_38_4-.9.klass'!G48/'Nädal_38_4-.9.klass'!E48</f>
        <v>1.21875</v>
      </c>
      <c r="H48" s="13">
        <f>E48*'Nädal_38_4-.9.klass'!H48/'Nädal_38_4-.9.klass'!E48</f>
        <v>0.64249999999999996</v>
      </c>
      <c r="I48" s="13">
        <f>E48*'Nädal_38_4-.9.klass'!I48/'Nädal_38_4-.9.klass'!E48</f>
        <v>0.86</v>
      </c>
    </row>
    <row r="49" spans="1:16" ht="19" customHeight="1">
      <c r="A49" s="58"/>
      <c r="B49" s="10" t="str">
        <f>'Nädal_38_4-.9.klass'!B49</f>
        <v>Mahl (erinevad maitsed)</v>
      </c>
      <c r="C49" s="59"/>
      <c r="D49" s="218" t="str">
        <f>'Nädal_38_4-.9.klass'!D49</f>
        <v>Rõngu suhkruvaba mahlakonsentraat 100% naturaalne, vesi</v>
      </c>
      <c r="E49" s="19">
        <v>25</v>
      </c>
      <c r="F49" s="13">
        <f>E49*'Nädal_38_4-.9.klass'!F49/'Nädal_38_4-.9.klass'!E49</f>
        <v>12.132200000000001</v>
      </c>
      <c r="G49" s="13">
        <f>E49*'Nädal_38_4-.9.klass'!G49/'Nädal_38_4-.9.klass'!E49</f>
        <v>2.9455</v>
      </c>
      <c r="H49" s="13">
        <f>E49*'Nädal_38_4-.9.klass'!H49/'Nädal_38_4-.9.klass'!E49</f>
        <v>1.2500000000000001E-2</v>
      </c>
      <c r="I49" s="13">
        <f>E49*'Nädal_38_4-.9.klass'!I49/'Nädal_38_4-.9.klass'!E49</f>
        <v>9.0749999999999997E-2</v>
      </c>
    </row>
    <row r="50" spans="1:16" ht="19" customHeight="1">
      <c r="A50" s="58"/>
      <c r="B50" s="10" t="str">
        <f>'Nädal_38_4-.9.klass'!B50</f>
        <v>Joogijogurt R 1,5%, maitsestatud (L)</v>
      </c>
      <c r="C50" s="59"/>
      <c r="D50" s="218" t="str">
        <f>'Nädal_38_4-.9.klass'!D50</f>
        <v>Maitsestamata jogurt R 2,5-3%, naturaalne marjapüree</v>
      </c>
      <c r="E50" s="19">
        <v>25</v>
      </c>
      <c r="F50" s="13">
        <f>E50*'Nädal_38_4-.9.klass'!F50/'Nädal_38_4-.9.klass'!E50</f>
        <v>18.686499999999999</v>
      </c>
      <c r="G50" s="13">
        <f>E50*'Nädal_38_4-.9.klass'!G50/'Nädal_38_4-.9.klass'!E50</f>
        <v>3.0307499999999998</v>
      </c>
      <c r="H50" s="13">
        <f>E50*'Nädal_38_4-.9.klass'!H50/'Nädal_38_4-.9.klass'!E50</f>
        <v>0.375</v>
      </c>
      <c r="I50" s="13">
        <f>E50*'Nädal_38_4-.9.klass'!I50/'Nädal_38_4-.9.klass'!E50</f>
        <v>0.8</v>
      </c>
    </row>
    <row r="51" spans="1:16" ht="19" customHeight="1">
      <c r="A51" s="58"/>
      <c r="B51" s="10" t="str">
        <f>'Nädal_38_4-.9.klass'!B51</f>
        <v>Tee, suhkruta</v>
      </c>
      <c r="C51" s="59"/>
      <c r="D51" s="218" t="str">
        <f>'Nädal_38_4-.9.klass'!D51</f>
        <v>Teepuru, vesi</v>
      </c>
      <c r="E51" s="19">
        <v>50</v>
      </c>
      <c r="F51" s="13">
        <f>E51*'Nädal_38_4-.9.klass'!F51/'Nädal_38_4-.9.klass'!E51</f>
        <v>0.2</v>
      </c>
      <c r="G51" s="13">
        <f>E51*'Nädal_38_4-.9.klass'!G51/'Nädal_38_4-.9.klass'!E51</f>
        <v>0</v>
      </c>
      <c r="H51" s="13">
        <f>E51*'Nädal_38_4-.9.klass'!H51/'Nädal_38_4-.9.klass'!E51</f>
        <v>0</v>
      </c>
      <c r="I51" s="13">
        <f>E51*'Nädal_38_4-.9.klass'!I51/'Nädal_38_4-.9.klass'!E51</f>
        <v>0.05</v>
      </c>
    </row>
    <row r="52" spans="1:16" ht="19" customHeight="1">
      <c r="A52" s="58"/>
      <c r="B52" s="10" t="str">
        <f>'Nädal_38_4-.9.klass'!B52</f>
        <v>Rukkileiva (3 sorti) - ja sepikutoodete valik  (G)</v>
      </c>
      <c r="C52" s="59"/>
      <c r="D52" s="218"/>
      <c r="E52" s="19">
        <v>50</v>
      </c>
      <c r="F52" s="13">
        <f>E52*'Nädal_38_4-.9.klass'!F52/'Nädal_38_4-.9.klass'!E52</f>
        <v>123.1</v>
      </c>
      <c r="G52" s="13">
        <f>E52*'Nädal_38_4-.9.klass'!G52/'Nädal_38_4-.9.klass'!E52</f>
        <v>26.15</v>
      </c>
      <c r="H52" s="13">
        <f>E52*'Nädal_38_4-.9.klass'!H52/'Nädal_38_4-.9.klass'!E52</f>
        <v>1</v>
      </c>
      <c r="I52" s="13">
        <f>E52*'Nädal_38_4-.9.klass'!I52/'Nädal_38_4-.9.klass'!E52</f>
        <v>3.5750000000000002</v>
      </c>
    </row>
    <row r="53" spans="1:16" ht="19" customHeight="1">
      <c r="A53" s="58"/>
      <c r="B53" s="10" t="str">
        <f>'Nädal_38_4-.9.klass'!B53</f>
        <v>Apelsin</v>
      </c>
      <c r="C53" s="59"/>
      <c r="D53" s="218"/>
      <c r="E53" s="19">
        <v>50</v>
      </c>
      <c r="F53" s="13">
        <f>E53*'Nädal_38_4-.9.klass'!F53/'Nädal_38_4-.9.klass'!E53</f>
        <v>21.35</v>
      </c>
      <c r="G53" s="13">
        <f>E53*'Nädal_38_4-.9.klass'!G53/'Nädal_38_4-.9.klass'!E53</f>
        <v>5.0999999999999996</v>
      </c>
      <c r="H53" s="13">
        <f>E53*'Nädal_38_4-.9.klass'!H53/'Nädal_38_4-.9.klass'!E53</f>
        <v>0.05</v>
      </c>
      <c r="I53" s="13">
        <f>E53*'Nädal_38_4-.9.klass'!I53/'Nädal_38_4-.9.klass'!E53</f>
        <v>0.55000000000000004</v>
      </c>
    </row>
    <row r="54" spans="1:16" s="8" customFormat="1" ht="19" customHeight="1">
      <c r="A54" s="48"/>
      <c r="B54" s="71" t="s">
        <v>11</v>
      </c>
      <c r="C54" s="60"/>
      <c r="D54" s="218"/>
      <c r="E54" s="61"/>
      <c r="F54" s="92">
        <f>SUM(F38:F53)</f>
        <v>855.42011666666679</v>
      </c>
      <c r="G54" s="92">
        <f t="shared" ref="G54:I54" si="0">SUM(G38:G53)</f>
        <v>128.46435</v>
      </c>
      <c r="H54" s="92">
        <f t="shared" si="0"/>
        <v>28.112233333333336</v>
      </c>
      <c r="I54" s="92">
        <f t="shared" si="0"/>
        <v>32.307450000000003</v>
      </c>
      <c r="K54" s="46"/>
      <c r="L54" s="47"/>
      <c r="M54" s="47"/>
      <c r="N54" s="47"/>
      <c r="O54" s="47"/>
      <c r="P54" s="47"/>
    </row>
    <row r="55" spans="1:16" ht="50.15" customHeight="1">
      <c r="A55" s="5" t="s">
        <v>14</v>
      </c>
      <c r="B55" s="6" t="s">
        <v>2</v>
      </c>
      <c r="C55" s="34" t="s">
        <v>3</v>
      </c>
      <c r="D55" s="5" t="s">
        <v>4</v>
      </c>
      <c r="E55" s="7" t="s">
        <v>5</v>
      </c>
      <c r="F55" s="7" t="s">
        <v>6</v>
      </c>
      <c r="G55" s="7" t="s">
        <v>7</v>
      </c>
      <c r="H55" s="7" t="s">
        <v>8</v>
      </c>
      <c r="I55" s="7" t="s">
        <v>9</v>
      </c>
    </row>
    <row r="56" spans="1:16" ht="75" customHeight="1">
      <c r="A56" s="35"/>
      <c r="B56" s="10" t="str">
        <f>'Nädal_38_4-.9.klass'!B56</f>
        <v>Koorene lõhesupp spinatiga (L)</v>
      </c>
      <c r="C56" s="105" t="e" vm="6">
        <f>'Nädal_38_4-.9.klass'!C56</f>
        <v>#VALUE!</v>
      </c>
      <c r="D56" s="218" t="str">
        <f>'Nädal_38_4-.9.klass'!D56</f>
        <v>Lõhe, kartul, mugulsibul, porgand, vesi, kohvikoor, R 10%, söögisool, till, loorber,  vürtspipar, spinat, must terapipar</v>
      </c>
      <c r="E56" s="13">
        <v>175</v>
      </c>
      <c r="F56" s="13">
        <f>E56*'Nädal_38_4-.9.klass'!F56/'Nädal_38_4-.9.klass'!E56</f>
        <v>265.53800000000001</v>
      </c>
      <c r="G56" s="13">
        <f>E56*'Nädal_38_4-.9.klass'!G56/'Nädal_38_4-.9.klass'!E56</f>
        <v>4.9874999999999998</v>
      </c>
      <c r="H56" s="13">
        <f>E56*'Nädal_38_4-.9.klass'!H56/'Nädal_38_4-.9.klass'!E56</f>
        <v>16.51125</v>
      </c>
      <c r="I56" s="13">
        <f>E56*'Nädal_38_4-.9.klass'!I56/'Nädal_38_4-.9.klass'!E56</f>
        <v>24.569999999999997</v>
      </c>
    </row>
    <row r="57" spans="1:16" ht="75" customHeight="1">
      <c r="A57" s="98" t="s">
        <v>10</v>
      </c>
      <c r="B57" s="10" t="str">
        <f>'Nädal_38_4-.9.klass'!B57</f>
        <v>Koorene oasupp spinati ja keedumunaga (L) (mahe)</v>
      </c>
      <c r="C57" s="105" t="e" vm="4">
        <f>'Nädal_38_4-.9.klass'!C57</f>
        <v>#VALUE!</v>
      </c>
      <c r="D57" s="218" t="str">
        <f>'Nädal_38_4-.9.klass'!D57</f>
        <v>Kartul, toidukoor, R 15%, porgand, mugulsibul, porrulauk, till, värske, toiduõli, munguba, kuivatatud, spinat, vesi, kanamuna</v>
      </c>
      <c r="E57" s="15">
        <v>175</v>
      </c>
      <c r="F57" s="13">
        <f>E57*'Nädal_38_4-.9.klass'!F57/'Nädal_38_4-.9.klass'!E57</f>
        <v>161.78749999999999</v>
      </c>
      <c r="G57" s="13">
        <f>E57*'Nädal_38_4-.9.klass'!G57/'Nädal_38_4-.9.klass'!E57</f>
        <v>22.512000000000004</v>
      </c>
      <c r="H57" s="13">
        <f>E57*'Nädal_38_4-.9.klass'!H57/'Nädal_38_4-.9.klass'!E57</f>
        <v>5.6752500000000001</v>
      </c>
      <c r="I57" s="13">
        <f>E57*'Nädal_38_4-.9.klass'!I57/'Nädal_38_4-.9.klass'!E57</f>
        <v>7.3447500000000003</v>
      </c>
    </row>
    <row r="58" spans="1:16" ht="19" customHeight="1">
      <c r="A58" s="37"/>
      <c r="B58" s="10" t="str">
        <f>'Nädal_38_4-.9.klass'!B58</f>
        <v>Õuna-rukkileivakreem (G)</v>
      </c>
      <c r="C58" s="63"/>
      <c r="D58" s="218" t="str">
        <f>'Nädal_38_4-.9.klass'!D58</f>
        <v>Rukkileib, vesi, õunamahl, suhkur, nisumanna, piim, R 2,5%</v>
      </c>
      <c r="E58" s="19">
        <v>100</v>
      </c>
      <c r="F58" s="13">
        <f>E58*'Nädal_38_4-.9.klass'!F58/'Nädal_38_4-.9.klass'!E58</f>
        <v>137</v>
      </c>
      <c r="G58" s="13">
        <f>E58*'Nädal_38_4-.9.klass'!G58/'Nädal_38_4-.9.klass'!E58</f>
        <v>28.2</v>
      </c>
      <c r="H58" s="13">
        <f>E58*'Nädal_38_4-.9.klass'!H58/'Nädal_38_4-.9.klass'!E58</f>
        <v>1.1000000000000001</v>
      </c>
      <c r="I58" s="13">
        <f>E58*'Nädal_38_4-.9.klass'!I58/'Nädal_38_4-.9.klass'!E58</f>
        <v>2.89</v>
      </c>
    </row>
    <row r="59" spans="1:16" ht="19" customHeight="1">
      <c r="A59" s="37"/>
      <c r="B59" s="10" t="str">
        <f>'Nädal_38_4-.9.klass'!B59</f>
        <v>Mustikajogurt (L)</v>
      </c>
      <c r="C59" s="65"/>
      <c r="D59" s="218" t="str">
        <f>'Nädal_38_4-.9.klass'!D59</f>
        <v>Maitsestamata jogurt R 2,5%-3%, suhkur, mustikad</v>
      </c>
      <c r="E59" s="19">
        <v>100</v>
      </c>
      <c r="F59" s="13">
        <f>E59*'Nädal_38_4-.9.klass'!F59/'Nädal_38_4-.9.klass'!E59</f>
        <v>88.5</v>
      </c>
      <c r="G59" s="13">
        <f>E59*'Nädal_38_4-.9.klass'!G59/'Nädal_38_4-.9.klass'!E59</f>
        <v>14.9</v>
      </c>
      <c r="H59" s="13">
        <f>E59*'Nädal_38_4-.9.klass'!H59/'Nädal_38_4-.9.klass'!E59</f>
        <v>1.99</v>
      </c>
      <c r="I59" s="13">
        <f>E59*'Nädal_38_4-.9.klass'!I59/'Nädal_38_4-.9.klass'!E59</f>
        <v>2.48</v>
      </c>
    </row>
    <row r="60" spans="1:16" ht="17.5">
      <c r="A60" s="37"/>
      <c r="B60" s="10" t="str">
        <f>'Nädal_38_4-.9.klass'!B60</f>
        <v>Piimatooted (piim, keefir R 2,5% ) (L)</v>
      </c>
      <c r="C60" s="65"/>
      <c r="D60" s="218"/>
      <c r="E60" s="19">
        <v>25</v>
      </c>
      <c r="F60" s="13">
        <f>E60*'Nädal_38_4-.9.klass'!F60/'Nädal_38_4-.9.klass'!E60</f>
        <v>14.0975</v>
      </c>
      <c r="G60" s="13">
        <f>E60*'Nädal_38_4-.9.klass'!G60/'Nädal_38_4-.9.klass'!E60</f>
        <v>1.21875</v>
      </c>
      <c r="H60" s="13">
        <f>E60*'Nädal_38_4-.9.klass'!H60/'Nädal_38_4-.9.klass'!E60</f>
        <v>0.64249999999999996</v>
      </c>
      <c r="I60" s="13">
        <f>E60*'Nädal_38_4-.9.klass'!I60/'Nädal_38_4-.9.klass'!E60</f>
        <v>0.86</v>
      </c>
      <c r="K60" s="46"/>
      <c r="L60" s="47"/>
      <c r="M60" s="47"/>
      <c r="N60" s="47"/>
      <c r="O60" s="47"/>
      <c r="P60" s="47"/>
    </row>
    <row r="61" spans="1:16" ht="19" customHeight="1">
      <c r="A61" s="37"/>
      <c r="B61" s="10" t="str">
        <f>'Nädal_38_4-.9.klass'!B61</f>
        <v>Mahl (erinevad maitsed)</v>
      </c>
      <c r="C61" s="65"/>
      <c r="D61" s="218" t="str">
        <f>'Nädal_38_4-.9.klass'!D61</f>
        <v>Rõngu suhkruvaba mahlakonsentraat 100% naturaalne, vesi</v>
      </c>
      <c r="E61" s="19">
        <v>25</v>
      </c>
      <c r="F61" s="13">
        <f>E61*'Nädal_38_4-.9.klass'!F61/'Nädal_38_4-.9.klass'!E61</f>
        <v>12.132200000000001</v>
      </c>
      <c r="G61" s="13">
        <f>E61*'Nädal_38_4-.9.klass'!G61/'Nädal_38_4-.9.klass'!E61</f>
        <v>2.9455</v>
      </c>
      <c r="H61" s="13">
        <f>E61*'Nädal_38_4-.9.klass'!H61/'Nädal_38_4-.9.klass'!E61</f>
        <v>1.2500000000000001E-2</v>
      </c>
      <c r="I61" s="13">
        <f>E61*'Nädal_38_4-.9.klass'!I61/'Nädal_38_4-.9.klass'!E61</f>
        <v>9.0749999999999997E-2</v>
      </c>
      <c r="K61" s="46"/>
      <c r="L61" s="47"/>
      <c r="M61" s="47"/>
      <c r="N61" s="47"/>
      <c r="O61" s="47"/>
      <c r="P61" s="47"/>
    </row>
    <row r="62" spans="1:16" ht="19" customHeight="1">
      <c r="A62" s="45"/>
      <c r="B62" s="10" t="str">
        <f>'Nädal_38_4-.9.klass'!B62</f>
        <v>Joogijogurt R 1,5%, maitsestatud (L)</v>
      </c>
      <c r="C62" s="65"/>
      <c r="D62" s="218" t="str">
        <f>'Nädal_38_4-.9.klass'!D62</f>
        <v>Maitsestamata jogurt R 2,5-3%, naturaalne marjapüree</v>
      </c>
      <c r="E62" s="19">
        <v>25</v>
      </c>
      <c r="F62" s="13">
        <f>E62*'Nädal_38_4-.9.klass'!F62/'Nädal_38_4-.9.klass'!E62</f>
        <v>18.686499999999999</v>
      </c>
      <c r="G62" s="13">
        <f>E62*'Nädal_38_4-.9.klass'!G62/'Nädal_38_4-.9.klass'!E62</f>
        <v>3.0307499999999998</v>
      </c>
      <c r="H62" s="13">
        <f>E62*'Nädal_38_4-.9.klass'!H62/'Nädal_38_4-.9.klass'!E62</f>
        <v>0.375</v>
      </c>
      <c r="I62" s="13">
        <f>E62*'Nädal_38_4-.9.klass'!I62/'Nädal_38_4-.9.klass'!E62</f>
        <v>0.8</v>
      </c>
    </row>
    <row r="63" spans="1:16" ht="19" customHeight="1">
      <c r="A63" s="45"/>
      <c r="B63" s="10" t="str">
        <f>'Nädal_38_4-.9.klass'!B63</f>
        <v>Tee, suhkruta</v>
      </c>
      <c r="C63" s="65"/>
      <c r="D63" s="218" t="str">
        <f>'Nädal_38_4-.9.klass'!D63</f>
        <v>Teepuru, vesi</v>
      </c>
      <c r="E63" s="19">
        <v>50</v>
      </c>
      <c r="F63" s="13">
        <f>E63*'Nädal_38_4-.9.klass'!F63/'Nädal_38_4-.9.klass'!E63</f>
        <v>0.2</v>
      </c>
      <c r="G63" s="13">
        <f>E63*'Nädal_38_4-.9.klass'!G63/'Nädal_38_4-.9.klass'!E63</f>
        <v>0</v>
      </c>
      <c r="H63" s="13">
        <f>E63*'Nädal_38_4-.9.klass'!H63/'Nädal_38_4-.9.klass'!E63</f>
        <v>0</v>
      </c>
      <c r="I63" s="13">
        <f>E63*'Nädal_38_4-.9.klass'!I63/'Nädal_38_4-.9.klass'!E63</f>
        <v>0.05</v>
      </c>
    </row>
    <row r="64" spans="1:16" ht="19" customHeight="1">
      <c r="A64" s="45"/>
      <c r="B64" s="10" t="str">
        <f>'Nädal_38_4-.9.klass'!B64</f>
        <v>Rukkileiva (3 sorti) - ja sepikutoodete valik  (G)</v>
      </c>
      <c r="C64" s="65"/>
      <c r="D64" s="218"/>
      <c r="E64" s="19">
        <v>50</v>
      </c>
      <c r="F64" s="13">
        <f>E64*'Nädal_38_4-.9.klass'!F64/'Nädal_38_4-.9.klass'!E64</f>
        <v>123.1</v>
      </c>
      <c r="G64" s="13">
        <f>E64*'Nädal_38_4-.9.klass'!G64/'Nädal_38_4-.9.klass'!E64</f>
        <v>26.15</v>
      </c>
      <c r="H64" s="13">
        <f>E64*'Nädal_38_4-.9.klass'!H64/'Nädal_38_4-.9.klass'!E64</f>
        <v>1</v>
      </c>
      <c r="I64" s="13">
        <f>E64*'Nädal_38_4-.9.klass'!I64/'Nädal_38_4-.9.klass'!E64</f>
        <v>3.5750000000000002</v>
      </c>
    </row>
    <row r="65" spans="1:13" ht="19" customHeight="1">
      <c r="A65" s="45"/>
      <c r="B65" s="10" t="str">
        <f>'Nädal_38_4-.9.klass'!B65</f>
        <v xml:space="preserve">Pirn </v>
      </c>
      <c r="C65" s="65"/>
      <c r="D65" s="218"/>
      <c r="E65" s="19">
        <v>50</v>
      </c>
      <c r="F65" s="13">
        <f>E65*'Nädal_38_4-.9.klass'!F65/'Nädal_38_4-.9.klass'!E65</f>
        <v>19.988</v>
      </c>
      <c r="G65" s="13">
        <f>E65*'Nädal_38_4-.9.klass'!G65/'Nädal_38_4-.9.klass'!E65</f>
        <v>5.97</v>
      </c>
      <c r="H65" s="13">
        <f>E65*'Nädal_38_4-.9.klass'!H65/'Nädal_38_4-.9.klass'!E65</f>
        <v>0</v>
      </c>
      <c r="I65" s="13">
        <f>E65*'Nädal_38_4-.9.klass'!I65/'Nädal_38_4-.9.klass'!E65</f>
        <v>0.15</v>
      </c>
    </row>
    <row r="66" spans="1:13" ht="19" customHeight="1">
      <c r="A66" s="20"/>
      <c r="B66" s="71" t="s">
        <v>11</v>
      </c>
      <c r="C66" s="65"/>
      <c r="D66" s="218"/>
      <c r="E66" s="57"/>
      <c r="F66" s="92">
        <f>SUM(F56:F65)</f>
        <v>841.02970000000005</v>
      </c>
      <c r="G66" s="92">
        <f>SUM(G56:G65)</f>
        <v>109.9145</v>
      </c>
      <c r="H66" s="92">
        <f>SUM(H56:H65)</f>
        <v>27.3065</v>
      </c>
      <c r="I66" s="92">
        <f>SUM(I56:I65)</f>
        <v>42.81049999999999</v>
      </c>
    </row>
    <row r="67" spans="1:13" ht="50.15" customHeight="1">
      <c r="A67" s="5" t="s">
        <v>15</v>
      </c>
      <c r="B67" s="6" t="s">
        <v>2</v>
      </c>
      <c r="C67" s="7" t="s">
        <v>3</v>
      </c>
      <c r="D67" s="5" t="s">
        <v>4</v>
      </c>
      <c r="E67" s="7" t="s">
        <v>5</v>
      </c>
      <c r="F67" s="7" t="s">
        <v>6</v>
      </c>
      <c r="G67" s="7" t="s">
        <v>7</v>
      </c>
      <c r="H67" s="7" t="s">
        <v>8</v>
      </c>
      <c r="I67" s="7" t="s">
        <v>9</v>
      </c>
    </row>
    <row r="68" spans="1:13" ht="75" customHeight="1">
      <c r="A68" s="53"/>
      <c r="B68" s="10" t="str">
        <f>'Nädal_38_4-.9.klass'!B68</f>
        <v>Värskekapsahautis kanahakklihaga</v>
      </c>
      <c r="C68" s="11" t="e" vm="10">
        <f>'Nädal_38_4-.9.klass'!C68</f>
        <v>#VALUE!</v>
      </c>
      <c r="D68" s="218" t="str">
        <f>'Nädal_38_4-.9.klass'!D68</f>
        <v>Valge peakapsas, kanahakkliha, porgand, vesi, mugulsibul, toiduõli, söögisool, must pipar, till</v>
      </c>
      <c r="E68" s="13">
        <v>75</v>
      </c>
      <c r="F68" s="13">
        <f>E68*'Nädal_38_4-.9.klass'!F68/'Nädal_38_4-.9.klass'!E68</f>
        <v>68.125</v>
      </c>
      <c r="G68" s="13">
        <f>E68*'Nädal_38_4-.9.klass'!G68/'Nädal_38_4-.9.klass'!E68</f>
        <v>3.3250000000000002</v>
      </c>
      <c r="H68" s="13">
        <f>E68*'Nädal_38_4-.9.klass'!H68/'Nädal_38_4-.9.klass'!E68</f>
        <v>4.2750000000000004</v>
      </c>
      <c r="I68" s="13">
        <f>E68*'Nädal_38_4-.9.klass'!I68/'Nädal_38_4-.9.klass'!E68</f>
        <v>3.25</v>
      </c>
    </row>
    <row r="69" spans="1:13" ht="75" customHeight="1">
      <c r="A69" s="98" t="s">
        <v>10</v>
      </c>
      <c r="B69" s="10" t="str">
        <f>'Nädal_38_4-.9.klass'!B69</f>
        <v>Värskekapsa-läätsehautis (mahe)</v>
      </c>
      <c r="C69" s="11" t="e" vm="4">
        <f>'Nädal_38_4-.9.klass'!C69</f>
        <v>#VALUE!</v>
      </c>
      <c r="D69" s="218" t="str">
        <f>'Nädal_38_4-.9.klass'!D69</f>
        <v>Valge peakapsas, petersell, küüslauk, läätsed, pastinaak, porgand, vesi, mugulsibul, toiduõli, till</v>
      </c>
      <c r="E69" s="15">
        <v>75</v>
      </c>
      <c r="F69" s="13">
        <f>E69*'Nädal_38_4-.9.klass'!F69/'Nädal_38_4-.9.klass'!E69</f>
        <v>99.302249999999987</v>
      </c>
      <c r="G69" s="13">
        <f>E69*'Nädal_38_4-.9.klass'!G69/'Nädal_38_4-.9.klass'!E69</f>
        <v>15.397500000000001</v>
      </c>
      <c r="H69" s="13">
        <f>E69*'Nädal_38_4-.9.klass'!H69/'Nädal_38_4-.9.klass'!E69</f>
        <v>2.6204999999999998</v>
      </c>
      <c r="I69" s="13">
        <f>E69*'Nädal_38_4-.9.klass'!I69/'Nädal_38_4-.9.klass'!E69</f>
        <v>5.0894999999999992</v>
      </c>
    </row>
    <row r="70" spans="1:13" ht="17.5">
      <c r="A70" s="66"/>
      <c r="B70" s="10" t="str">
        <f>'Nädal_38_4-.9.klass'!B70</f>
        <v>Kartul, aurutatud (mahe)</v>
      </c>
      <c r="C70" s="67"/>
      <c r="D70" s="218" t="str">
        <f>'Nädal_38_4-.9.klass'!D70</f>
        <v>Kartul, vesi, söögisool</v>
      </c>
      <c r="E70" s="19">
        <v>100</v>
      </c>
      <c r="F70" s="13">
        <f>E70*'Nädal_38_4-.9.klass'!F70/'Nädal_38_4-.9.klass'!E70</f>
        <v>73.95</v>
      </c>
      <c r="G70" s="13">
        <f>E70*'Nädal_38_4-.9.klass'!G70/'Nädal_38_4-.9.klass'!E70</f>
        <v>16.829999999999998</v>
      </c>
      <c r="H70" s="13">
        <f>E70*'Nädal_38_4-.9.klass'!H70/'Nädal_38_4-.9.klass'!E70</f>
        <v>0.10199999999999999</v>
      </c>
      <c r="I70" s="13">
        <f>E70*'Nädal_38_4-.9.klass'!I70/'Nädal_38_4-.9.klass'!E70</f>
        <v>1.9379999999999997</v>
      </c>
    </row>
    <row r="71" spans="1:13" ht="19" customHeight="1">
      <c r="A71" s="53"/>
      <c r="B71" s="10" t="str">
        <f>'Nädal_38_4-.9.klass'!B71</f>
        <v>Kuskuss, aurutatud (G)</v>
      </c>
      <c r="C71" s="68"/>
      <c r="D71" s="218" t="str">
        <f>'Nädal_38_4-.9.klass'!D71</f>
        <v>kuskuss, vesi, söögisool</v>
      </c>
      <c r="E71" s="19">
        <v>100</v>
      </c>
      <c r="F71" s="13">
        <f>E71*'Nädal_38_4-.9.klass'!F71/'Nädal_38_4-.9.klass'!E71</f>
        <v>128.15299999999996</v>
      </c>
      <c r="G71" s="13">
        <f>E71*'Nädal_38_4-.9.klass'!G71/'Nädal_38_4-.9.klass'!E71</f>
        <v>27.158999999999995</v>
      </c>
      <c r="H71" s="13">
        <f>E71*'Nädal_38_4-.9.klass'!H71/'Nädal_38_4-.9.klass'!E71</f>
        <v>0.68899999999999995</v>
      </c>
      <c r="I71" s="13">
        <f>E71*'Nädal_38_4-.9.klass'!I71/'Nädal_38_4-.9.klass'!E71</f>
        <v>3.9359999999999995</v>
      </c>
    </row>
    <row r="72" spans="1:13" ht="19" customHeight="1">
      <c r="A72" s="69"/>
      <c r="B72" s="10" t="str">
        <f>'Nädal_38_4-.9.klass'!B72</f>
        <v>Juurseller, röstitud</v>
      </c>
      <c r="C72" s="68"/>
      <c r="D72" s="218"/>
      <c r="E72" s="19">
        <v>100</v>
      </c>
      <c r="F72" s="13">
        <f>E72*'Nädal_38_4-.9.klass'!F72/'Nädal_38_4-.9.klass'!E72</f>
        <v>34.975000000000001</v>
      </c>
      <c r="G72" s="13">
        <f>E72*'Nädal_38_4-.9.klass'!G72/'Nädal_38_4-.9.klass'!E72</f>
        <v>9.75</v>
      </c>
      <c r="H72" s="13">
        <f>E72*'Nädal_38_4-.9.klass'!H72/'Nädal_38_4-.9.klass'!E72</f>
        <v>0.125</v>
      </c>
      <c r="I72" s="13">
        <f>E72*'Nädal_38_4-.9.klass'!I72/'Nädal_38_4-.9.klass'!E72</f>
        <v>1.625</v>
      </c>
      <c r="J72" s="24"/>
      <c r="K72" s="24"/>
      <c r="L72" s="24"/>
      <c r="M72" s="24"/>
    </row>
    <row r="73" spans="1:13" ht="19" customHeight="1">
      <c r="A73" s="69"/>
      <c r="B73" s="10" t="str">
        <f>'Nädal_38_4-.9.klass'!B73</f>
        <v>Soe valge kaste (G, L)</v>
      </c>
      <c r="C73" s="68"/>
      <c r="D73" s="218" t="str">
        <f>'Nädal_38_4-.9.klass'!D73</f>
        <v>Toiduõli, nisujahu, piim R 2,5%, söögisool, toidukoor R 15%</v>
      </c>
      <c r="E73" s="19">
        <v>50</v>
      </c>
      <c r="F73" s="13">
        <f>E73*'Nädal_38_4-.9.klass'!F73/'Nädal_38_4-.9.klass'!E73</f>
        <v>59.125999999999998</v>
      </c>
      <c r="G73" s="13">
        <f>E73*'Nädal_38_4-.9.klass'!G73/'Nädal_38_4-.9.klass'!E73</f>
        <v>4.077</v>
      </c>
      <c r="H73" s="13">
        <f>E73*'Nädal_38_4-.9.klass'!H73/'Nädal_38_4-.9.klass'!E73</f>
        <v>3.9460000000000002</v>
      </c>
      <c r="I73" s="13">
        <f>E73*'Nädal_38_4-.9.klass'!I73/'Nädal_38_4-.9.klass'!E73</f>
        <v>1.8730000000000002</v>
      </c>
      <c r="J73" s="24"/>
      <c r="K73" s="24"/>
      <c r="L73" s="24"/>
      <c r="M73" s="24"/>
    </row>
    <row r="74" spans="1:13" ht="19" customHeight="1">
      <c r="A74" s="69"/>
      <c r="B74" s="10" t="str">
        <f>'Nädal_38_4-.9.klass'!B74</f>
        <v>Külm jogurti-keefirikaste, maitserohelisega (L)</v>
      </c>
      <c r="C74" s="68"/>
      <c r="D74" s="218" t="str">
        <f>'Nädal_38_4-.9.klass'!D74</f>
        <v>Maitsestamata jogurt R 2,5%-3%, keefir R 2,5%, sinepipulber, till, petersell, basiilik, roheline sibul</v>
      </c>
      <c r="E74" s="19">
        <v>10</v>
      </c>
      <c r="F74" s="13">
        <f>E74*'Nädal_38_4-.9.klass'!F74/'Nädal_38_4-.9.klass'!E74</f>
        <v>5.5917000000000003</v>
      </c>
      <c r="G74" s="13">
        <f>E74*'Nädal_38_4-.9.klass'!G74/'Nädal_38_4-.9.klass'!E74</f>
        <v>0.4803</v>
      </c>
      <c r="H74" s="13">
        <f>E74*'Nädal_38_4-.9.klass'!H74/'Nädal_38_4-.9.klass'!E74</f>
        <v>0.26090000000000002</v>
      </c>
      <c r="I74" s="13">
        <f>E74*'Nädal_38_4-.9.klass'!I74/'Nädal_38_4-.9.klass'!E74</f>
        <v>0.33660000000000001</v>
      </c>
      <c r="J74" s="24"/>
      <c r="K74" s="24"/>
      <c r="L74" s="24"/>
      <c r="M74" s="24"/>
    </row>
    <row r="75" spans="1:13" ht="19" customHeight="1">
      <c r="A75" s="69"/>
      <c r="B75" s="10" t="str">
        <f>'Nädal_38_4-.9.klass'!B75</f>
        <v>Suvikõrvitsa-kurgisalat</v>
      </c>
      <c r="C75" s="68"/>
      <c r="D75" s="218" t="str">
        <f>'Nädal_38_4-.9.klass'!D75</f>
        <v>Kurk, suvikõrvits</v>
      </c>
      <c r="E75" s="19">
        <v>100</v>
      </c>
      <c r="F75" s="13">
        <f>E75*'Nädal_38_4-.9.klass'!F75/'Nädal_38_4-.9.klass'!E75</f>
        <v>14.3</v>
      </c>
      <c r="G75" s="13">
        <f>E75*'Nädal_38_4-.9.klass'!G75/'Nädal_38_4-.9.klass'!E75</f>
        <v>2.65</v>
      </c>
      <c r="H75" s="13">
        <f>E75*'Nädal_38_4-.9.klass'!H75/'Nädal_38_4-.9.klass'!E75</f>
        <v>0.1</v>
      </c>
      <c r="I75" s="13">
        <f>E75*'Nädal_38_4-.9.klass'!I75/'Nädal_38_4-.9.klass'!E75</f>
        <v>1.05</v>
      </c>
    </row>
    <row r="76" spans="1:13" ht="19" customHeight="1">
      <c r="A76" s="69"/>
      <c r="B76" s="10" t="str">
        <f>'Nädal_38_4-.9.klass'!B76</f>
        <v>Hiina kapsas, porgand (mahe), mais</v>
      </c>
      <c r="C76" s="68"/>
      <c r="D76" s="218"/>
      <c r="E76" s="19">
        <v>100</v>
      </c>
      <c r="F76" s="13">
        <f>E76*'Nädal_38_4-.9.klass'!F76/'Nädal_38_4-.9.klass'!E76</f>
        <v>43.693333333333335</v>
      </c>
      <c r="G76" s="13">
        <f>E76*'Nädal_38_4-.9.klass'!G76/'Nädal_38_4-.9.klass'!E76</f>
        <v>9.4833333333333361</v>
      </c>
      <c r="H76" s="13">
        <f>E76*'Nädal_38_4-.9.klass'!H76/'Nädal_38_4-.9.klass'!E76</f>
        <v>0.60000000000000009</v>
      </c>
      <c r="I76" s="13">
        <f>E76*'Nädal_38_4-.9.klass'!I76/'Nädal_38_4-.9.klass'!E76</f>
        <v>1.7</v>
      </c>
    </row>
    <row r="77" spans="1:13" ht="19" customHeight="1">
      <c r="A77" s="69"/>
      <c r="B77" s="10" t="str">
        <f>'Nädal_38_4-.9.klass'!B77</f>
        <v>Seemnesegu (mahe)</v>
      </c>
      <c r="C77" s="68"/>
      <c r="D77" s="218" t="str">
        <f>'Nädal_38_4-.9.klass'!D77</f>
        <v>Kõrvitsaseemned, päevalilleseemned, seesamiseemned</v>
      </c>
      <c r="E77" s="19">
        <v>15</v>
      </c>
      <c r="F77" s="13">
        <f>E77*'Nädal_38_4-.9.klass'!F77/'Nädal_38_4-.9.klass'!E77</f>
        <v>91.315049999999999</v>
      </c>
      <c r="G77" s="13">
        <f>E77*'Nädal_38_4-.9.klass'!G77/'Nädal_38_4-.9.klass'!E77</f>
        <v>1.9199999999999997</v>
      </c>
      <c r="H77" s="13">
        <f>E77*'Nädal_38_4-.9.klass'!H77/'Nädal_38_4-.9.klass'!E77</f>
        <v>7.7350499999999993</v>
      </c>
      <c r="I77" s="13">
        <f>E77*'Nädal_38_4-.9.klass'!I77/'Nädal_38_4-.9.klass'!E77</f>
        <v>4.2349499999999995</v>
      </c>
    </row>
    <row r="78" spans="1:13" ht="19" customHeight="1">
      <c r="A78" s="58"/>
      <c r="B78" s="10" t="str">
        <f>'Nädal_38_4-.9.klass'!B78</f>
        <v>Piimatooted (piim, keefir R 2,5% ) (L)</v>
      </c>
      <c r="C78" s="68"/>
      <c r="D78" s="218"/>
      <c r="E78" s="19">
        <v>50</v>
      </c>
      <c r="F78" s="13">
        <f>E78*'Nädal_38_4-.9.klass'!F78/'Nädal_38_4-.9.klass'!E78</f>
        <v>28.195</v>
      </c>
      <c r="G78" s="13">
        <f>E78*'Nädal_38_4-.9.klass'!G78/'Nädal_38_4-.9.klass'!E78</f>
        <v>2.4375</v>
      </c>
      <c r="H78" s="13">
        <f>E78*'Nädal_38_4-.9.klass'!H78/'Nädal_38_4-.9.klass'!E78</f>
        <v>1.2849999999999999</v>
      </c>
      <c r="I78" s="13">
        <f>E78*'Nädal_38_4-.9.klass'!I78/'Nädal_38_4-.9.klass'!E78</f>
        <v>1.72</v>
      </c>
    </row>
    <row r="79" spans="1:13" ht="19" customHeight="1">
      <c r="A79" s="58"/>
      <c r="B79" s="10" t="str">
        <f>'Nädal_38_4-.9.klass'!B79</f>
        <v>Mahl (erinevad maitsed)</v>
      </c>
      <c r="C79" s="68"/>
      <c r="D79" s="218" t="str">
        <f>'Nädal_38_4-.9.klass'!D79</f>
        <v>Rõngu suhkruvaba mahlakonsentraat 100% naturaalne, vesi</v>
      </c>
      <c r="E79" s="19">
        <v>25</v>
      </c>
      <c r="F79" s="13">
        <f>E79*'Nädal_38_4-.9.klass'!F79/'Nädal_38_4-.9.klass'!E79</f>
        <v>12.132200000000001</v>
      </c>
      <c r="G79" s="13">
        <f>E79*'Nädal_38_4-.9.klass'!G79/'Nädal_38_4-.9.klass'!E79</f>
        <v>2.9455</v>
      </c>
      <c r="H79" s="13">
        <f>E79*'Nädal_38_4-.9.klass'!H79/'Nädal_38_4-.9.klass'!E79</f>
        <v>1.2500000000000001E-2</v>
      </c>
      <c r="I79" s="13">
        <f>E79*'Nädal_38_4-.9.klass'!I79/'Nädal_38_4-.9.klass'!E79</f>
        <v>9.0749999999999997E-2</v>
      </c>
    </row>
    <row r="80" spans="1:13" ht="19" customHeight="1">
      <c r="A80" s="69"/>
      <c r="B80" s="10" t="str">
        <f>'Nädal_38_4-.9.klass'!B80</f>
        <v>Joogijogurt R 1,5%, maitsestatud (L)</v>
      </c>
      <c r="C80" s="68"/>
      <c r="D80" s="218" t="str">
        <f>'Nädal_38_4-.9.klass'!D80</f>
        <v>Maitsestamata jogurt R 2,5-3%, naturaalne marjapüree</v>
      </c>
      <c r="E80" s="19">
        <v>25</v>
      </c>
      <c r="F80" s="13">
        <f>E80*'Nädal_38_4-.9.klass'!F80/'Nädal_38_4-.9.klass'!E80</f>
        <v>18.686499999999999</v>
      </c>
      <c r="G80" s="13">
        <f>E80*'Nädal_38_4-.9.klass'!G80/'Nädal_38_4-.9.klass'!E80</f>
        <v>3.0307499999999998</v>
      </c>
      <c r="H80" s="13">
        <f>E80*'Nädal_38_4-.9.klass'!H80/'Nädal_38_4-.9.klass'!E80</f>
        <v>0.375</v>
      </c>
      <c r="I80" s="13">
        <f>E80*'Nädal_38_4-.9.klass'!I80/'Nädal_38_4-.9.klass'!E80</f>
        <v>0.8</v>
      </c>
    </row>
    <row r="81" spans="1:9" ht="19" customHeight="1">
      <c r="A81" s="69"/>
      <c r="B81" s="10" t="str">
        <f>'Nädal_38_4-.9.klass'!B81</f>
        <v>Tee, suhkruta</v>
      </c>
      <c r="C81" s="68"/>
      <c r="D81" s="218" t="str">
        <f>'Nädal_38_4-.9.klass'!D81</f>
        <v>Teepuru, vesi</v>
      </c>
      <c r="E81" s="19">
        <v>50</v>
      </c>
      <c r="F81" s="13">
        <f>E81*'Nädal_38_4-.9.klass'!F81/'Nädal_38_4-.9.klass'!E81</f>
        <v>0.2</v>
      </c>
      <c r="G81" s="13">
        <f>E81*'Nädal_38_4-.9.klass'!G81/'Nädal_38_4-.9.klass'!E81</f>
        <v>0</v>
      </c>
      <c r="H81" s="13">
        <f>E81*'Nädal_38_4-.9.klass'!H81/'Nädal_38_4-.9.klass'!E81</f>
        <v>0</v>
      </c>
      <c r="I81" s="13">
        <f>E81*'Nädal_38_4-.9.klass'!I81/'Nädal_38_4-.9.klass'!E81</f>
        <v>0.05</v>
      </c>
    </row>
    <row r="82" spans="1:9" ht="19" customHeight="1">
      <c r="A82" s="58"/>
      <c r="B82" s="10" t="str">
        <f>'Nädal_38_4-.9.klass'!B82</f>
        <v>Rukkileiva (3 sorti) - ja sepikutoodete valik  (G)</v>
      </c>
      <c r="C82" s="68"/>
      <c r="D82" s="218"/>
      <c r="E82" s="19">
        <v>50</v>
      </c>
      <c r="F82" s="13">
        <f>E82*'Nädal_38_4-.9.klass'!F82/'Nädal_38_4-.9.klass'!E82</f>
        <v>123.1</v>
      </c>
      <c r="G82" s="13">
        <f>E82*'Nädal_38_4-.9.klass'!G82/'Nädal_38_4-.9.klass'!E82</f>
        <v>26.15</v>
      </c>
      <c r="H82" s="13">
        <f>E82*'Nädal_38_4-.9.klass'!H82/'Nädal_38_4-.9.klass'!E82</f>
        <v>1</v>
      </c>
      <c r="I82" s="13">
        <f>E82*'Nädal_38_4-.9.klass'!I82/'Nädal_38_4-.9.klass'!E82</f>
        <v>3.5750000000000002</v>
      </c>
    </row>
    <row r="83" spans="1:9" ht="19" customHeight="1">
      <c r="A83" s="58"/>
      <c r="B83" s="10" t="str">
        <f>'Nädal_38_4-.9.klass'!B83</f>
        <v xml:space="preserve">Ploom </v>
      </c>
      <c r="C83" s="68"/>
      <c r="D83" s="218"/>
      <c r="E83" s="19">
        <v>50</v>
      </c>
      <c r="F83" s="13">
        <f>E83*'Nädal_38_4-.9.klass'!F83/'Nädal_38_4-.9.klass'!E83</f>
        <v>22.841999999999999</v>
      </c>
      <c r="G83" s="13">
        <f>E83*'Nädal_38_4-.9.klass'!G83/'Nädal_38_4-.9.klass'!E83</f>
        <v>5.88</v>
      </c>
      <c r="H83" s="13">
        <f>E83*'Nädal_38_4-.9.klass'!H83/'Nädal_38_4-.9.klass'!E83</f>
        <v>0.15</v>
      </c>
      <c r="I83" s="13">
        <f>E83*'Nädal_38_4-.9.klass'!I83/'Nädal_38_4-.9.klass'!E83</f>
        <v>0.25</v>
      </c>
    </row>
    <row r="84" spans="1:9" ht="19" customHeight="1">
      <c r="A84" s="48"/>
      <c r="B84" s="71" t="s">
        <v>11</v>
      </c>
      <c r="C84" s="72"/>
      <c r="D84" s="58"/>
      <c r="E84" s="61"/>
      <c r="F84" s="73">
        <f>SUM(F68:F83)</f>
        <v>823.68703333333349</v>
      </c>
      <c r="G84" s="73">
        <f t="shared" ref="G84:I84" si="1">SUM(G68:G83)</f>
        <v>131.51588333333331</v>
      </c>
      <c r="H84" s="73">
        <f t="shared" si="1"/>
        <v>23.275949999999995</v>
      </c>
      <c r="I84" s="73">
        <f t="shared" si="1"/>
        <v>31.518800000000002</v>
      </c>
    </row>
    <row r="85" spans="1:9" ht="19" customHeight="1">
      <c r="A85" s="312" t="s">
        <v>16</v>
      </c>
      <c r="B85" s="305"/>
      <c r="C85" s="305"/>
      <c r="D85" s="305"/>
      <c r="E85" s="305"/>
      <c r="F85" s="74">
        <f>AVERAGE(F24,F36,F54,F66,F84)</f>
        <v>881.48282333333339</v>
      </c>
      <c r="G85" s="74">
        <f t="shared" ref="G85:I85" si="2">AVERAGE(G24,G36,G54,G66,G84)</f>
        <v>119.43364666666666</v>
      </c>
      <c r="H85" s="74">
        <f t="shared" si="2"/>
        <v>34.241293333333331</v>
      </c>
      <c r="I85" s="74">
        <f t="shared" si="2"/>
        <v>31.469393333333336</v>
      </c>
    </row>
    <row r="86" spans="1:9" ht="19" customHeight="1">
      <c r="A86" s="235"/>
      <c r="B86" s="236"/>
      <c r="C86" s="236"/>
      <c r="D86" s="305" t="s">
        <v>249</v>
      </c>
      <c r="E86" s="306"/>
      <c r="F86" s="238"/>
      <c r="G86" s="238">
        <f>(G85*4)/F85*100</f>
        <v>54.19669833838735</v>
      </c>
      <c r="H86" s="238">
        <f>(H85*9)/F85*100</f>
        <v>34.960595015867327</v>
      </c>
      <c r="I86" s="238">
        <f>(I85*4)/F85*100</f>
        <v>14.280207169247658</v>
      </c>
    </row>
    <row r="87" spans="1:9" ht="19" customHeight="1">
      <c r="A87" s="235"/>
      <c r="B87" s="236"/>
      <c r="C87" s="236"/>
      <c r="D87" s="305" t="s">
        <v>241</v>
      </c>
      <c r="E87" s="306"/>
      <c r="F87" s="238" t="s">
        <v>306</v>
      </c>
      <c r="G87" s="238" t="s">
        <v>246</v>
      </c>
      <c r="H87" s="238" t="s">
        <v>247</v>
      </c>
      <c r="I87" s="238" t="s">
        <v>248</v>
      </c>
    </row>
    <row r="88" spans="1:9" ht="19" customHeight="1">
      <c r="A88" s="295" t="s">
        <v>17</v>
      </c>
      <c r="B88" s="295"/>
      <c r="C88" s="295"/>
      <c r="D88" s="295"/>
      <c r="E88" s="295"/>
      <c r="F88" s="295"/>
      <c r="G88" s="295"/>
      <c r="H88" s="295"/>
      <c r="I88" s="295"/>
    </row>
    <row r="89" spans="1:9" ht="19" customHeight="1">
      <c r="A89" s="296" t="s">
        <v>191</v>
      </c>
      <c r="B89" s="297"/>
      <c r="C89" s="297"/>
      <c r="D89" s="297"/>
      <c r="E89" s="297"/>
      <c r="F89" s="297"/>
      <c r="G89" s="297"/>
      <c r="H89" s="297"/>
      <c r="I89" s="298"/>
    </row>
    <row r="90" spans="1:9" ht="19" customHeight="1">
      <c r="A90" s="299" t="s">
        <v>192</v>
      </c>
      <c r="B90" s="300"/>
      <c r="C90" s="300"/>
      <c r="D90" s="300"/>
      <c r="E90" s="300"/>
      <c r="F90" s="300"/>
      <c r="G90" s="300"/>
      <c r="H90" s="300"/>
      <c r="I90" s="301"/>
    </row>
    <row r="91" spans="1:9" ht="19" customHeight="1">
      <c r="A91" s="302" t="s">
        <v>307</v>
      </c>
      <c r="B91" s="303"/>
      <c r="C91" s="303"/>
      <c r="D91" s="303"/>
      <c r="E91" s="303"/>
      <c r="F91" s="303"/>
      <c r="G91" s="303"/>
      <c r="H91" s="303"/>
      <c r="I91" s="304"/>
    </row>
    <row r="92" spans="1:9" ht="19" customHeight="1">
      <c r="A92" s="302" t="s">
        <v>193</v>
      </c>
      <c r="B92" s="303"/>
      <c r="C92" s="303"/>
      <c r="D92" s="303"/>
      <c r="E92" s="303"/>
      <c r="F92" s="303"/>
      <c r="G92" s="303"/>
      <c r="H92" s="303"/>
      <c r="I92" s="304"/>
    </row>
    <row r="93" spans="1:9" ht="19" customHeight="1">
      <c r="A93" s="302" t="s">
        <v>205</v>
      </c>
      <c r="B93" s="303"/>
      <c r="C93" s="303"/>
      <c r="D93" s="303"/>
      <c r="E93" s="303"/>
      <c r="F93" s="303"/>
      <c r="G93" s="303"/>
      <c r="H93" s="303"/>
      <c r="I93" s="304"/>
    </row>
    <row r="94" spans="1:9" ht="19" customHeight="1">
      <c r="A94" s="307" t="s">
        <v>18</v>
      </c>
      <c r="B94" s="307"/>
      <c r="C94" s="307"/>
      <c r="D94" s="307"/>
      <c r="E94" s="307"/>
      <c r="F94" s="307"/>
      <c r="G94" s="307"/>
      <c r="H94" s="307"/>
      <c r="I94" s="307"/>
    </row>
    <row r="95" spans="1:9" ht="19" customHeight="1">
      <c r="A95" s="75" t="s">
        <v>194</v>
      </c>
      <c r="B95" s="77" t="s">
        <v>195</v>
      </c>
      <c r="C95" s="77"/>
      <c r="D95" s="77"/>
      <c r="E95" s="77"/>
      <c r="F95" s="78"/>
      <c r="G95" s="78"/>
      <c r="H95" s="78"/>
      <c r="I95" s="79"/>
    </row>
    <row r="96" spans="1:9" ht="19" customHeight="1">
      <c r="A96" s="76" t="s">
        <v>196</v>
      </c>
      <c r="B96" s="80" t="s">
        <v>197</v>
      </c>
      <c r="C96" s="80"/>
      <c r="D96" s="80"/>
      <c r="E96" s="80"/>
      <c r="F96" s="81"/>
      <c r="G96" s="81"/>
      <c r="H96" s="81"/>
      <c r="I96" s="82"/>
    </row>
    <row r="97" spans="1:9" ht="19" customHeight="1">
      <c r="A97" s="83" t="s">
        <v>198</v>
      </c>
      <c r="B97" s="84" t="s">
        <v>199</v>
      </c>
      <c r="C97" s="84"/>
      <c r="D97" s="84"/>
      <c r="E97" s="84"/>
      <c r="F97" s="85"/>
      <c r="G97" s="85"/>
      <c r="H97" s="85"/>
      <c r="I97" s="86"/>
    </row>
    <row r="98" spans="1:9">
      <c r="A98" s="293" t="s">
        <v>19</v>
      </c>
      <c r="B98" s="293"/>
      <c r="C98" s="293"/>
      <c r="D98" s="293"/>
      <c r="E98" s="293"/>
      <c r="F98" s="293"/>
      <c r="G98" s="293"/>
      <c r="H98" s="293"/>
      <c r="I98" s="293"/>
    </row>
    <row r="99" spans="1:9">
      <c r="A99" s="294" t="s">
        <v>200</v>
      </c>
      <c r="B99" s="294"/>
      <c r="C99" s="294"/>
      <c r="D99" s="294"/>
      <c r="E99" s="294"/>
      <c r="F99" s="294"/>
      <c r="G99" s="294"/>
      <c r="H99" s="294"/>
      <c r="I99" s="294"/>
    </row>
  </sheetData>
  <mergeCells count="15">
    <mergeCell ref="D87:E87"/>
    <mergeCell ref="A93:I93"/>
    <mergeCell ref="A94:I94"/>
    <mergeCell ref="A1:B5"/>
    <mergeCell ref="C1:C7"/>
    <mergeCell ref="A6:B6"/>
    <mergeCell ref="A85:E85"/>
    <mergeCell ref="D86:E86"/>
    <mergeCell ref="A98:I98"/>
    <mergeCell ref="A99:I99"/>
    <mergeCell ref="A88:I88"/>
    <mergeCell ref="A89:I89"/>
    <mergeCell ref="A90:I90"/>
    <mergeCell ref="A91:I91"/>
    <mergeCell ref="A92:I92"/>
  </mergeCells>
  <pageMargins left="0.7" right="0.7" top="0.75" bottom="0.75" header="0.3" footer="0.3"/>
  <pageSetup paperSize="9" scale="28" fitToWidth="0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93FFA9-26FB-482F-B4CF-E44A82D0FE7E}">
  <sheetPr>
    <pageSetUpPr fitToPage="1"/>
  </sheetPr>
  <dimension ref="A1:X103"/>
  <sheetViews>
    <sheetView topLeftCell="A74" zoomScale="70" zoomScaleNormal="70" workbookViewId="0">
      <selection activeCell="M93" sqref="M93"/>
    </sheetView>
  </sheetViews>
  <sheetFormatPr defaultColWidth="9.25" defaultRowHeight="15.5"/>
  <cols>
    <col min="1" max="1" width="25.6640625" style="2" customWidth="1"/>
    <col min="2" max="2" width="55.9140625" style="2" customWidth="1"/>
    <col min="3" max="3" width="32.33203125" style="2" customWidth="1"/>
    <col min="4" max="4" width="100.6640625" style="2" customWidth="1"/>
    <col min="5" max="9" width="15.6640625" style="2" customWidth="1"/>
    <col min="10" max="16384" width="9.25" style="2"/>
  </cols>
  <sheetData>
    <row r="1" spans="1:9" ht="19" customHeight="1">
      <c r="A1" s="308" t="e" vm="1">
        <v>#VALUE!</v>
      </c>
      <c r="B1" s="308"/>
      <c r="C1" s="309" t="e" vm="2">
        <v>#VALUE!</v>
      </c>
      <c r="D1" s="1"/>
    </row>
    <row r="2" spans="1:9" ht="19" customHeight="1">
      <c r="A2" s="308"/>
      <c r="B2" s="308"/>
      <c r="C2" s="309"/>
      <c r="D2" s="1"/>
    </row>
    <row r="3" spans="1:9" ht="19" customHeight="1">
      <c r="A3" s="308"/>
      <c r="B3" s="308"/>
      <c r="C3" s="309"/>
      <c r="D3" s="1"/>
    </row>
    <row r="4" spans="1:9" ht="19" customHeight="1">
      <c r="A4" s="308"/>
      <c r="B4" s="308"/>
      <c r="C4" s="309"/>
      <c r="D4" s="1"/>
    </row>
    <row r="5" spans="1:9" ht="19" customHeight="1">
      <c r="A5" s="308"/>
      <c r="B5" s="308"/>
      <c r="C5" s="309"/>
      <c r="D5" s="1"/>
    </row>
    <row r="6" spans="1:9" ht="30">
      <c r="A6" s="311" t="s">
        <v>0</v>
      </c>
      <c r="B6" s="311"/>
      <c r="C6" s="309"/>
      <c r="D6" s="3"/>
    </row>
    <row r="7" spans="1:9" ht="30">
      <c r="A7" s="106" t="str">
        <f>'Nädal_39_4.-9.klass'!A7</f>
        <v>39. nädal</v>
      </c>
      <c r="B7" s="106" t="str">
        <f>'Nädal_39_4.-9.klass'!B7</f>
        <v>22.09.-26.09.2025</v>
      </c>
      <c r="C7" s="310"/>
      <c r="D7" s="3"/>
      <c r="E7" s="4"/>
      <c r="F7" s="4"/>
    </row>
    <row r="8" spans="1:9" s="8" customFormat="1" ht="50.15" customHeight="1">
      <c r="A8" s="5" t="s">
        <v>1</v>
      </c>
      <c r="B8" s="6" t="s">
        <v>2</v>
      </c>
      <c r="C8" s="7" t="s">
        <v>3</v>
      </c>
      <c r="D8" s="5" t="s">
        <v>4</v>
      </c>
      <c r="E8" s="7" t="s">
        <v>5</v>
      </c>
      <c r="F8" s="7" t="s">
        <v>6</v>
      </c>
      <c r="G8" s="7" t="s">
        <v>7</v>
      </c>
      <c r="H8" s="7" t="s">
        <v>8</v>
      </c>
      <c r="I8" s="7" t="s">
        <v>9</v>
      </c>
    </row>
    <row r="9" spans="1:9" ht="75" customHeight="1">
      <c r="A9" s="9"/>
      <c r="B9" s="10" t="str">
        <f>'Nädal_39_4.-9.klass'!B9</f>
        <v>Kanalihatükid magushapus kastmes</v>
      </c>
      <c r="C9" s="11" t="e" vm="10">
        <f>'Nädal_39_4.-9.klass'!C9</f>
        <v>#VALUE!</v>
      </c>
      <c r="D9" s="218" t="str">
        <f>'Nädal_39_4.-9.klass'!D9</f>
        <v>Kanaliha, vesi, porgand, mugulsibul, paprika, tomatipasta, ananassimahl, ananass, sidrunimahl, toiduõli, sojakaste, maisitärklis, küüslauk, suhkur, ingverijuur, söögisool, must pipar</v>
      </c>
      <c r="E9" s="13">
        <v>75</v>
      </c>
      <c r="F9" s="13">
        <f>E9*'Nädal_39_4.-9.klass'!F9/'Nädal_39_4.-9.klass'!E9</f>
        <v>55.292249999999996</v>
      </c>
      <c r="G9" s="13">
        <f>E9*'Nädal_39_4.-9.klass'!G9/'Nädal_39_4.-9.klass'!E9</f>
        <v>4.1399999999999997</v>
      </c>
      <c r="H9" s="13">
        <f>E9*'Nädal_39_4.-9.klass'!H9/'Nädal_39_4.-9.klass'!E9</f>
        <v>2.9129999999999998</v>
      </c>
      <c r="I9" s="13">
        <f>E9*'Nädal_39_4.-9.klass'!I9/'Nädal_39_4.-9.klass'!E9</f>
        <v>3.4312499999999999</v>
      </c>
    </row>
    <row r="10" spans="1:9" ht="75" customHeight="1">
      <c r="A10" s="98" t="s">
        <v>10</v>
      </c>
      <c r="B10" s="10" t="str">
        <f>'Nädal_39_4.-9.klass'!B10</f>
        <v>Edamame oad magushapus kastmes (mahe)</v>
      </c>
      <c r="C10" s="11" t="e" vm="4">
        <f>'Nädal_39_4.-9.klass'!C10</f>
        <v>#VALUE!</v>
      </c>
      <c r="D10" s="218" t="str">
        <f>'Nädal_39_4.-9.klass'!D10</f>
        <v>Edamame oad, suhkur, sojakaste, maisitärklis, sidrunimahl, tomatipasta, vesi, porgand, mugulsibul, küüslauk, kuivatatud basiilik</v>
      </c>
      <c r="E10" s="15">
        <v>75</v>
      </c>
      <c r="F10" s="13">
        <f>E10*'Nädal_39_4.-9.klass'!F10/'Nädal_39_4.-9.klass'!E10</f>
        <v>85.815750000000008</v>
      </c>
      <c r="G10" s="13">
        <f>E10*'Nädal_39_4.-9.klass'!G10/'Nädal_39_4.-9.klass'!E10</f>
        <v>14.19</v>
      </c>
      <c r="H10" s="13">
        <f>E10*'Nädal_39_4.-9.klass'!H10/'Nädal_39_4.-9.klass'!E10</f>
        <v>1.9477500000000001</v>
      </c>
      <c r="I10" s="13">
        <f>E10*'Nädal_39_4.-9.klass'!I10/'Nädal_39_4.-9.klass'!E10</f>
        <v>3.95025</v>
      </c>
    </row>
    <row r="11" spans="1:9" ht="19" customHeight="1">
      <c r="A11" s="16"/>
      <c r="B11" s="10" t="str">
        <f>'Nädal_39_4.-9.klass'!B11</f>
        <v>Täisterapasta/pasta (G) (mahe)</v>
      </c>
      <c r="C11" s="18"/>
      <c r="D11" s="218" t="str">
        <f>'Nädal_39_4.-9.klass'!D11</f>
        <v>Täisterapasta / pasta, vesi, söögisool, toiduõli</v>
      </c>
      <c r="E11" s="19">
        <v>100</v>
      </c>
      <c r="F11" s="13">
        <f>E11*'Nädal_39_4.-9.klass'!F11/'Nädal_39_4.-9.klass'!E11</f>
        <v>151.33333333333334</v>
      </c>
      <c r="G11" s="13">
        <f>E11*'Nädal_39_4.-9.klass'!G11/'Nädal_39_4.-9.klass'!E11</f>
        <v>26.333333333333332</v>
      </c>
      <c r="H11" s="13">
        <f>E11*'Nädal_39_4.-9.klass'!H11/'Nädal_39_4.-9.klass'!E11</f>
        <v>2.5833333333333335</v>
      </c>
      <c r="I11" s="13">
        <f>E11*'Nädal_39_4.-9.klass'!I11/'Nädal_39_4.-9.klass'!E11</f>
        <v>4.5666666666666664</v>
      </c>
    </row>
    <row r="12" spans="1:9" ht="19" customHeight="1">
      <c r="A12" s="20"/>
      <c r="B12" s="10" t="str">
        <f>'Nädal_39_4.-9.klass'!B12</f>
        <v>Riis, aurutatud (mahe)</v>
      </c>
      <c r="C12" s="22"/>
      <c r="D12" s="218" t="str">
        <f>'Nädal_39_4.-9.klass'!D12</f>
        <v xml:space="preserve">Riis, vesi, söögisool </v>
      </c>
      <c r="E12" s="19">
        <v>100</v>
      </c>
      <c r="F12" s="13">
        <f>E12*'Nädal_39_4.-9.klass'!F12/'Nädal_39_4.-9.klass'!E12</f>
        <v>157.70200000000003</v>
      </c>
      <c r="G12" s="13">
        <f>E12*'Nädal_39_4.-9.klass'!G12/'Nädal_39_4.-9.klass'!E12</f>
        <v>26.875999999999998</v>
      </c>
      <c r="H12" s="13">
        <f>E12*'Nädal_39_4.-9.klass'!H12/'Nädal_39_4.-9.klass'!E12</f>
        <v>4.742</v>
      </c>
      <c r="I12" s="13">
        <f>E12*'Nädal_39_4.-9.klass'!I12/'Nädal_39_4.-9.klass'!E12</f>
        <v>2.2770000000000001</v>
      </c>
    </row>
    <row r="13" spans="1:9" ht="19" customHeight="1">
      <c r="A13" s="20"/>
      <c r="B13" s="10" t="str">
        <f>'Nädal_39_4.-9.klass'!B13</f>
        <v>Miniporgandid, aurutatud</v>
      </c>
      <c r="C13" s="22"/>
      <c r="D13" s="218" t="str">
        <f>'Nädal_39_4.-9.klass'!D13</f>
        <v>Miniporgand, vesi, söögisool</v>
      </c>
      <c r="E13" s="19">
        <v>100</v>
      </c>
      <c r="F13" s="13">
        <f>E13*'Nädal_39_4.-9.klass'!F13/'Nädal_39_4.-9.klass'!E13</f>
        <v>32.4</v>
      </c>
      <c r="G13" s="13">
        <f>E13*'Nädal_39_4.-9.klass'!G13/'Nädal_39_4.-9.klass'!E13</f>
        <v>8.5</v>
      </c>
      <c r="H13" s="13">
        <f>E13*'Nädal_39_4.-9.klass'!H13/'Nädal_39_4.-9.klass'!E13</f>
        <v>0.2</v>
      </c>
      <c r="I13" s="13">
        <f>E13*'Nädal_39_4.-9.klass'!I13/'Nädal_39_4.-9.klass'!E13</f>
        <v>0.6</v>
      </c>
    </row>
    <row r="14" spans="1:9" ht="19" customHeight="1">
      <c r="A14" s="20"/>
      <c r="B14" s="10" t="str">
        <f>'Nädal_39_4.-9.klass'!B14</f>
        <v>Külm jogurtikaste maitserohelisega</v>
      </c>
      <c r="C14" s="22"/>
      <c r="D14" s="218" t="str">
        <f>'Nädal_39_4.-9.klass'!D14</f>
        <v>Maitsestamata jogurt R 2,5%-3%, roheline sibul, till, värske</v>
      </c>
      <c r="E14" s="19">
        <v>50</v>
      </c>
      <c r="F14" s="13">
        <f>E14*'Nädal_39_4.-9.klass'!F14/'Nädal_39_4.-9.klass'!E14</f>
        <v>28.371500000000001</v>
      </c>
      <c r="G14" s="13">
        <f>E14*'Nädal_39_4.-9.klass'!G14/'Nädal_39_4.-9.klass'!E14</f>
        <v>2.4089999999999998</v>
      </c>
      <c r="H14" s="13">
        <f>E14*'Nädal_39_4.-9.klass'!H14/'Nädal_39_4.-9.klass'!E14</f>
        <v>1.3320000000000001</v>
      </c>
      <c r="I14" s="13">
        <f>E14*'Nädal_39_4.-9.klass'!I14/'Nädal_39_4.-9.klass'!E14</f>
        <v>1.6970000000000001</v>
      </c>
    </row>
    <row r="15" spans="1:9" ht="19" customHeight="1">
      <c r="A15" s="20"/>
      <c r="B15" s="10" t="str">
        <f>'Nädal_39_4.-9.klass'!B15</f>
        <v>Kapsa-mangosalat</v>
      </c>
      <c r="C15" s="22"/>
      <c r="D15" s="218" t="str">
        <f>'Nädal_39_4.-9.klass'!D15</f>
        <v>Valge peakapsas, mango</v>
      </c>
      <c r="E15" s="19">
        <v>150</v>
      </c>
      <c r="F15" s="13">
        <f>E15*'Nädal_39_4.-9.klass'!F15/'Nädal_39_4.-9.klass'!E15</f>
        <v>58.5</v>
      </c>
      <c r="G15" s="13">
        <f>E15*'Nädal_39_4.-9.klass'!G15/'Nädal_39_4.-9.klass'!E15</f>
        <v>14.157</v>
      </c>
      <c r="H15" s="13">
        <f>E15*'Nädal_39_4.-9.klass'!H15/'Nädal_39_4.-9.klass'!E15</f>
        <v>0.30749999999999994</v>
      </c>
      <c r="I15" s="13">
        <f>E15*'Nädal_39_4.-9.klass'!I15/'Nädal_39_4.-9.klass'!E15</f>
        <v>1.53</v>
      </c>
    </row>
    <row r="16" spans="1:9" ht="19" customHeight="1">
      <c r="A16" s="20"/>
      <c r="B16" s="10" t="str">
        <f>'Nädal_39_4.-9.klass'!B16</f>
        <v>Peet, kaalikas, mais</v>
      </c>
      <c r="C16" s="22"/>
      <c r="D16" s="218"/>
      <c r="E16" s="19">
        <v>100</v>
      </c>
      <c r="F16" s="13">
        <f>E16*'Nädal_39_4.-9.klass'!F16/'Nädal_39_4.-9.klass'!E16</f>
        <v>54.502666666666663</v>
      </c>
      <c r="G16" s="13">
        <f>E16*'Nädal_39_4.-9.klass'!G16/'Nädal_39_4.-9.klass'!E16</f>
        <v>12.290000000000001</v>
      </c>
      <c r="H16" s="13">
        <f>E16*'Nädal_39_4.-9.klass'!H16/'Nädal_39_4.-9.klass'!E16</f>
        <v>0.56666666666666676</v>
      </c>
      <c r="I16" s="13">
        <f>E16*'Nädal_39_4.-9.klass'!I16/'Nädal_39_4.-9.klass'!E16</f>
        <v>1.9333333333333336</v>
      </c>
    </row>
    <row r="17" spans="1:24" ht="19" customHeight="1">
      <c r="A17" s="20"/>
      <c r="B17" s="10" t="str">
        <f>'Nädal_39_4.-9.klass'!B17</f>
        <v>Seemnesegu (mahe)</v>
      </c>
      <c r="C17" s="22"/>
      <c r="D17" s="218" t="str">
        <f>'Nädal_39_4.-9.klass'!D17</f>
        <v>Kõrvitsaseemned, päevalilleseemned, seesamiseemned</v>
      </c>
      <c r="E17" s="19">
        <v>10</v>
      </c>
      <c r="F17" s="13">
        <f>E17*'Nädal_39_4.-9.klass'!F17/'Nädal_39_4.-9.klass'!E17</f>
        <v>60.8767</v>
      </c>
      <c r="G17" s="13">
        <f>E17*'Nädal_39_4.-9.klass'!G17/'Nädal_39_4.-9.klass'!E17</f>
        <v>1.28</v>
      </c>
      <c r="H17" s="13">
        <f>E17*'Nädal_39_4.-9.klass'!H17/'Nädal_39_4.-9.klass'!E17</f>
        <v>5.1566999999999998</v>
      </c>
      <c r="I17" s="13">
        <f>E17*'Nädal_39_4.-9.klass'!I17/'Nädal_39_4.-9.klass'!E17</f>
        <v>2.8232999999999993</v>
      </c>
    </row>
    <row r="18" spans="1:24" ht="19" customHeight="1">
      <c r="A18" s="20"/>
      <c r="B18" s="10" t="str">
        <f>'Nädal_39_4.-9.klass'!B18</f>
        <v>Piimatooted (piim, keefir R 2,5% ) (L)</v>
      </c>
      <c r="C18" s="22"/>
      <c r="D18" s="218"/>
      <c r="E18" s="19">
        <v>25</v>
      </c>
      <c r="F18" s="13">
        <f>E18*'Nädal_39_4.-9.klass'!F18/'Nädal_39_4.-9.klass'!E18</f>
        <v>14.0975</v>
      </c>
      <c r="G18" s="13">
        <f>E18*'Nädal_39_4.-9.klass'!G18/'Nädal_39_4.-9.klass'!E18</f>
        <v>1.21875</v>
      </c>
      <c r="H18" s="13">
        <f>E18*'Nädal_39_4.-9.klass'!H18/'Nädal_39_4.-9.klass'!E18</f>
        <v>0.64249999999999996</v>
      </c>
      <c r="I18" s="13">
        <f>E18*'Nädal_39_4.-9.klass'!I18/'Nädal_39_4.-9.klass'!E18</f>
        <v>0.86</v>
      </c>
      <c r="J18" s="24"/>
      <c r="K18" s="24"/>
      <c r="L18" s="25"/>
      <c r="M18" s="25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</row>
    <row r="19" spans="1:24" ht="19" customHeight="1">
      <c r="A19" s="20"/>
      <c r="B19" s="10" t="str">
        <f>'Nädal_39_4.-9.klass'!B19</f>
        <v>Mahl (erinevad maitsed)</v>
      </c>
      <c r="C19" s="22"/>
      <c r="D19" s="218" t="str">
        <f>'Nädal_39_4.-9.klass'!D19</f>
        <v>Rõngu suhkruvaba mahlakonsentraat 100% naturaalne, vesi</v>
      </c>
      <c r="E19" s="19">
        <v>25</v>
      </c>
      <c r="F19" s="13">
        <f>E19*'Nädal_39_4.-9.klass'!F19/'Nädal_39_4.-9.klass'!E19</f>
        <v>12.132200000000001</v>
      </c>
      <c r="G19" s="13">
        <f>E19*'Nädal_39_4.-9.klass'!G19/'Nädal_39_4.-9.klass'!E19</f>
        <v>2.9455</v>
      </c>
      <c r="H19" s="13">
        <f>E19*'Nädal_39_4.-9.klass'!H19/'Nädal_39_4.-9.klass'!E19</f>
        <v>1.2500000000000001E-2</v>
      </c>
      <c r="I19" s="13">
        <f>E19*'Nädal_39_4.-9.klass'!I19/'Nädal_39_4.-9.klass'!E19</f>
        <v>9.0749999999999997E-2</v>
      </c>
      <c r="J19" s="24"/>
      <c r="K19" s="24"/>
      <c r="L19" s="25"/>
      <c r="M19" s="25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</row>
    <row r="20" spans="1:24" ht="19" customHeight="1">
      <c r="A20" s="20"/>
      <c r="B20" s="10" t="str">
        <f>'Nädal_39_4.-9.klass'!B20</f>
        <v>Joogijogurt R 1,5%, maitsestatud (L)</v>
      </c>
      <c r="C20" s="22"/>
      <c r="D20" s="218" t="str">
        <f>'Nädal_39_4.-9.klass'!D20</f>
        <v>Maitsestamata jogurt R 2,5-3%, naturaalne marjapüree</v>
      </c>
      <c r="E20" s="19">
        <v>25</v>
      </c>
      <c r="F20" s="13">
        <f>E20*'Nädal_39_4.-9.klass'!F20/'Nädal_39_4.-9.klass'!E20</f>
        <v>18.686499999999999</v>
      </c>
      <c r="G20" s="13">
        <f>E20*'Nädal_39_4.-9.klass'!G20/'Nädal_39_4.-9.klass'!E20</f>
        <v>3.0307499999999998</v>
      </c>
      <c r="H20" s="13">
        <f>E20*'Nädal_39_4.-9.klass'!H20/'Nädal_39_4.-9.klass'!E20</f>
        <v>0.375</v>
      </c>
      <c r="I20" s="13">
        <f>E20*'Nädal_39_4.-9.klass'!I20/'Nädal_39_4.-9.klass'!E20</f>
        <v>0.8</v>
      </c>
      <c r="J20" s="24"/>
      <c r="K20" s="24"/>
      <c r="L20" s="25"/>
      <c r="M20" s="25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</row>
    <row r="21" spans="1:24" ht="19" customHeight="1">
      <c r="A21" s="20"/>
      <c r="B21" s="10" t="str">
        <f>'Nädal_39_4.-9.klass'!B21</f>
        <v>Tee, suhkruta</v>
      </c>
      <c r="C21" s="22"/>
      <c r="D21" s="218" t="str">
        <f>'Nädal_39_4.-9.klass'!D21</f>
        <v>Teepuru, vesi</v>
      </c>
      <c r="E21" s="19">
        <v>50</v>
      </c>
      <c r="F21" s="13">
        <f>E21*'Nädal_39_4.-9.klass'!F21/'Nädal_39_4.-9.klass'!E21</f>
        <v>0.2</v>
      </c>
      <c r="G21" s="13">
        <f>E21*'Nädal_39_4.-9.klass'!G21/'Nädal_39_4.-9.klass'!E21</f>
        <v>0</v>
      </c>
      <c r="H21" s="13">
        <f>E21*'Nädal_39_4.-9.klass'!H21/'Nädal_39_4.-9.klass'!E21</f>
        <v>0</v>
      </c>
      <c r="I21" s="13">
        <f>E21*'Nädal_39_4.-9.klass'!I21/'Nädal_39_4.-9.klass'!E21</f>
        <v>0.05</v>
      </c>
      <c r="J21" s="24"/>
      <c r="K21" s="24"/>
      <c r="L21" s="25"/>
      <c r="M21" s="25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</row>
    <row r="22" spans="1:24" ht="19" customHeight="1">
      <c r="A22" s="20"/>
      <c r="B22" s="10" t="str">
        <f>'Nädal_39_4.-9.klass'!B22</f>
        <v>Rukkileiva (3 sorti) - ja sepikutoodete valik  (G)</v>
      </c>
      <c r="C22" s="22"/>
      <c r="D22" s="218"/>
      <c r="E22" s="19">
        <v>50</v>
      </c>
      <c r="F22" s="13">
        <f>E22*'Nädal_39_4.-9.klass'!F22/'Nädal_39_4.-9.klass'!E22</f>
        <v>123.1</v>
      </c>
      <c r="G22" s="13">
        <f>E22*'Nädal_39_4.-9.klass'!G22/'Nädal_39_4.-9.klass'!E22</f>
        <v>26.15</v>
      </c>
      <c r="H22" s="13">
        <f>E22*'Nädal_39_4.-9.klass'!H22/'Nädal_39_4.-9.klass'!E22</f>
        <v>1</v>
      </c>
      <c r="I22" s="13">
        <f>E22*'Nädal_39_4.-9.klass'!I22/'Nädal_39_4.-9.klass'!E22</f>
        <v>3.5750000000000002</v>
      </c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</row>
    <row r="23" spans="1:24" ht="19" customHeight="1">
      <c r="A23" s="20"/>
      <c r="B23" s="10" t="str">
        <f>'Nädal_39_4.-9.klass'!B23</f>
        <v>Õun</v>
      </c>
      <c r="C23" s="22"/>
      <c r="D23" s="218"/>
      <c r="E23" s="19">
        <v>50</v>
      </c>
      <c r="F23" s="13">
        <f>E23*'Nädal_39_4.-9.klass'!F23/'Nädal_39_4.-9.klass'!E23</f>
        <v>24.038</v>
      </c>
      <c r="G23" s="13">
        <f>E23*'Nädal_39_4.-9.klass'!G23/'Nädal_39_4.-9.klass'!E23</f>
        <v>6.74</v>
      </c>
      <c r="H23" s="13">
        <f>E23*'Nädal_39_4.-9.klass'!H23/'Nädal_39_4.-9.klass'!E23</f>
        <v>0</v>
      </c>
      <c r="I23" s="13">
        <f>E23*'Nädal_39_4.-9.klass'!I23/'Nädal_39_4.-9.klass'!E23</f>
        <v>0</v>
      </c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</row>
    <row r="24" spans="1:24" s="8" customFormat="1" ht="19" customHeight="1">
      <c r="A24" s="27"/>
      <c r="B24" s="71" t="s">
        <v>11</v>
      </c>
      <c r="C24" s="29"/>
      <c r="D24" s="218"/>
      <c r="E24" s="31"/>
      <c r="F24" s="92">
        <f>SUM(F9:F23)</f>
        <v>877.04840000000002</v>
      </c>
      <c r="G24" s="92">
        <f>SUM(G9:G23)</f>
        <v>150.26033333333334</v>
      </c>
      <c r="H24" s="92">
        <f>SUM(H9:H23)</f>
        <v>21.778949999999995</v>
      </c>
      <c r="I24" s="92">
        <f>SUM(I9:I23)</f>
        <v>28.184550000000002</v>
      </c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33"/>
    </row>
    <row r="25" spans="1:24" ht="50.15" customHeight="1">
      <c r="A25" s="5" t="s">
        <v>12</v>
      </c>
      <c r="B25" s="6" t="s">
        <v>2</v>
      </c>
      <c r="C25" s="34" t="s">
        <v>3</v>
      </c>
      <c r="D25" s="5" t="s">
        <v>4</v>
      </c>
      <c r="E25" s="7" t="s">
        <v>5</v>
      </c>
      <c r="F25" s="7" t="s">
        <v>6</v>
      </c>
      <c r="G25" s="7" t="s">
        <v>7</v>
      </c>
      <c r="H25" s="7" t="s">
        <v>8</v>
      </c>
      <c r="I25" s="7" t="s">
        <v>9</v>
      </c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</row>
    <row r="26" spans="1:24" ht="75" customHeight="1">
      <c r="A26" s="35"/>
      <c r="B26" s="10" t="str">
        <f>'Nädal_39_4.-9.klass'!B26</f>
        <v>Ühepajatoit sealihaga</v>
      </c>
      <c r="C26" s="11" t="e" vm="3">
        <f>'Nädal_39_4.-9.klass'!C26</f>
        <v>#VALUE!</v>
      </c>
      <c r="D26" s="218" t="str">
        <f>'Nädal_39_4.-9.klass'!D26</f>
        <v>Sealiha, porgand, kartul, mugulsibul, söögisool, till</v>
      </c>
      <c r="E26" s="13">
        <v>175</v>
      </c>
      <c r="F26" s="13">
        <f>E26*'Nädal_39_4.-9.klass'!F26/'Nädal_39_4.-9.klass'!E26</f>
        <v>189</v>
      </c>
      <c r="G26" s="13">
        <f>E26*'Nädal_39_4.-9.klass'!G26/'Nädal_39_4.-9.klass'!E26</f>
        <v>14.175000000000001</v>
      </c>
      <c r="H26" s="13">
        <f>E26*'Nädal_39_4.-9.klass'!H26/'Nädal_39_4.-9.klass'!E26</f>
        <v>9.5549999999999997</v>
      </c>
      <c r="I26" s="13">
        <f>E26*'Nädal_39_4.-9.klass'!I26/'Nädal_39_4.-9.klass'!E26</f>
        <v>10.0625</v>
      </c>
      <c r="J26" s="24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</row>
    <row r="27" spans="1:24" ht="75" customHeight="1">
      <c r="A27" s="98" t="s">
        <v>10</v>
      </c>
      <c r="B27" s="10" t="str">
        <f>'Nädal_39_4.-9.klass'!B27</f>
        <v>Ühepajatoit roheliste hernestega (mahe)</v>
      </c>
      <c r="C27" s="11" t="e" vm="4">
        <f>'Nädal_39_4.-9.klass'!C27</f>
        <v>#VALUE!</v>
      </c>
      <c r="D27" s="218" t="str">
        <f>'Nädal_39_4.-9.klass'!D27</f>
        <v>Valge peakapsas, kartul, porgand, must pipar, mugulsibul, rohelised herned, toiduõli, vesi, küüslauk, loorber, till petersell, söögisool</v>
      </c>
      <c r="E27" s="15">
        <v>175</v>
      </c>
      <c r="F27" s="13">
        <f>E27*'Nädal_39_4.-9.klass'!F27/'Nädal_39_4.-9.klass'!E27</f>
        <v>135.1</v>
      </c>
      <c r="G27" s="13">
        <f>E27*'Nädal_39_4.-9.klass'!G27/'Nädal_39_4.-9.klass'!E27</f>
        <v>14.244999999999999</v>
      </c>
      <c r="H27" s="13">
        <f>E27*'Nädal_39_4.-9.klass'!H27/'Nädal_39_4.-9.klass'!E27</f>
        <v>5.6875</v>
      </c>
      <c r="I27" s="13">
        <f>E27*'Nädal_39_4.-9.klass'!I27/'Nädal_39_4.-9.klass'!E27</f>
        <v>4.0599999999999996</v>
      </c>
      <c r="J27" s="24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</row>
    <row r="28" spans="1:24" ht="19" hidden="1" customHeight="1">
      <c r="A28" s="37"/>
      <c r="B28" s="10"/>
      <c r="C28" s="38"/>
      <c r="D28" s="218"/>
      <c r="E28" s="19"/>
      <c r="F28" s="13"/>
      <c r="G28" s="13"/>
      <c r="H28" s="13"/>
      <c r="I28" s="13"/>
      <c r="J28" s="24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</row>
    <row r="29" spans="1:24" ht="19" hidden="1" customHeight="1">
      <c r="A29" s="37"/>
      <c r="B29" s="10"/>
      <c r="C29" s="39"/>
      <c r="D29" s="218"/>
      <c r="E29" s="19"/>
      <c r="F29" s="13"/>
      <c r="G29" s="13"/>
      <c r="H29" s="13"/>
      <c r="I29" s="13"/>
      <c r="J29" s="24"/>
    </row>
    <row r="30" spans="1:24" s="40" customFormat="1" ht="19" customHeight="1">
      <c r="A30" s="35"/>
      <c r="B30" s="10" t="str">
        <f>'Nädal_39_4.-9.klass'!B28</f>
        <v>Aedoad küüslauguga, ahjus küpsetatud</v>
      </c>
      <c r="C30" s="39"/>
      <c r="D30" s="218" t="str">
        <f>'Nädal_39_4.-9.klass'!D28</f>
        <v>Aedoad, küüslauk, toiduõli, söögisool</v>
      </c>
      <c r="E30" s="19">
        <v>100</v>
      </c>
      <c r="F30" s="13">
        <f>E30*'Nädal_39_4.-9.klass'!F28/'Nädal_39_4.-9.klass'!E28</f>
        <v>46.215400000000002</v>
      </c>
      <c r="G30" s="13">
        <f>E30*'Nädal_39_4.-9.klass'!G28/'Nädal_39_4.-9.klass'!E28</f>
        <v>6.6980000000000004</v>
      </c>
      <c r="H30" s="13">
        <f>E30*'Nädal_39_4.-9.klass'!H28/'Nädal_39_4.-9.klass'!E28</f>
        <v>2.097</v>
      </c>
      <c r="I30" s="13">
        <f>E30*'Nädal_39_4.-9.klass'!I28/'Nädal_39_4.-9.klass'!E28</f>
        <v>1.7280000000000002</v>
      </c>
      <c r="K30" s="41"/>
      <c r="L30" s="41"/>
      <c r="M30" s="41"/>
      <c r="N30" s="41"/>
      <c r="O30" s="41"/>
      <c r="P30" s="41"/>
      <c r="Q30" s="41"/>
    </row>
    <row r="31" spans="1:24" s="40" customFormat="1" ht="19" customHeight="1">
      <c r="A31" s="35"/>
      <c r="B31" s="10" t="str">
        <f>'Nädal_39_4.-9.klass'!B29</f>
        <v>Soe valge kaste (G, L)</v>
      </c>
      <c r="C31" s="39"/>
      <c r="D31" s="218" t="str">
        <f>'Nädal_39_4.-9.klass'!D29</f>
        <v>Toiduõli, nisujahu, piim R 2,5%, söögisool, toidukoor R 15%</v>
      </c>
      <c r="E31" s="19">
        <v>100</v>
      </c>
      <c r="F31" s="13">
        <f>E31*'Nädal_39_4.-9.klass'!F29/'Nädal_39_4.-9.klass'!E29</f>
        <v>118.252</v>
      </c>
      <c r="G31" s="13">
        <f>E31*'Nädal_39_4.-9.klass'!G29/'Nädal_39_4.-9.klass'!E29</f>
        <v>8.1539999999999999</v>
      </c>
      <c r="H31" s="13">
        <f>E31*'Nädal_39_4.-9.klass'!H29/'Nädal_39_4.-9.klass'!E29</f>
        <v>7.8920000000000003</v>
      </c>
      <c r="I31" s="13">
        <f>E31*'Nädal_39_4.-9.klass'!I29/'Nädal_39_4.-9.klass'!E29</f>
        <v>3.7460000000000004</v>
      </c>
      <c r="J31" s="42"/>
      <c r="K31" s="41"/>
      <c r="L31" s="41"/>
      <c r="M31" s="41"/>
      <c r="N31" s="41"/>
      <c r="O31" s="41"/>
      <c r="P31" s="41"/>
      <c r="Q31" s="43"/>
    </row>
    <row r="32" spans="1:24" s="40" customFormat="1" ht="19" customHeight="1">
      <c r="A32" s="35"/>
      <c r="B32" s="10" t="str">
        <f>'Nädal_39_4.-9.klass'!B30</f>
        <v>Mahla-õlikaste</v>
      </c>
      <c r="C32" s="39"/>
      <c r="D32" s="218" t="str">
        <f>'Nädal_39_4.-9.klass'!D30</f>
        <v>Õunamahl 100% naturaalne, õunaäädikas, sinepipulber, söögisool, petersell, värske, toiduõli</v>
      </c>
      <c r="E32" s="19">
        <v>5</v>
      </c>
      <c r="F32" s="13">
        <f>E32*'Nädal_39_4.-9.klass'!F30/'Nädal_39_4.-9.klass'!E30</f>
        <v>32.189399999999999</v>
      </c>
      <c r="G32" s="13">
        <f>E32*'Nädal_39_4.-9.klass'!G30/'Nädal_39_4.-9.klass'!E30</f>
        <v>9.7050000000000011E-2</v>
      </c>
      <c r="H32" s="13">
        <f>E32*'Nädal_39_4.-9.klass'!H30/'Nädal_39_4.-9.klass'!E30</f>
        <v>3.5305500000000003</v>
      </c>
      <c r="I32" s="13">
        <f>E32*'Nädal_39_4.-9.klass'!I30/'Nädal_39_4.-9.klass'!E30</f>
        <v>1.3550000000000001E-2</v>
      </c>
      <c r="J32" s="42"/>
      <c r="K32" s="41"/>
      <c r="L32" s="41"/>
      <c r="M32" s="41"/>
      <c r="N32" s="41"/>
      <c r="O32" s="41"/>
      <c r="P32" s="41"/>
      <c r="Q32" s="41"/>
    </row>
    <row r="33" spans="1:23" s="40" customFormat="1" ht="19" customHeight="1">
      <c r="A33" s="35"/>
      <c r="B33" s="10" t="str">
        <f>'Nädal_39_4.-9.klass'!B31</f>
        <v>Kõrvitsa-pastinaagi-virsikusalat</v>
      </c>
      <c r="C33" s="39"/>
      <c r="D33" s="218" t="str">
        <f>'Nädal_39_4.-9.klass'!D31</f>
        <v>Pastinaak, kõrvits, virsik</v>
      </c>
      <c r="E33" s="19">
        <v>100</v>
      </c>
      <c r="F33" s="13">
        <f>E33*'Nädal_39_4.-9.klass'!F31/'Nädal_39_4.-9.klass'!E31</f>
        <v>36.753</v>
      </c>
      <c r="G33" s="13">
        <f>E33*'Nädal_39_4.-9.klass'!G31/'Nädal_39_4.-9.klass'!E31</f>
        <v>8.9169999999999998</v>
      </c>
      <c r="H33" s="13">
        <f>E33*'Nädal_39_4.-9.klass'!H31/'Nädal_39_4.-9.klass'!E31</f>
        <v>0.3</v>
      </c>
      <c r="I33" s="13">
        <f>E33*'Nädal_39_4.-9.klass'!I31/'Nädal_39_4.-9.klass'!E31</f>
        <v>1.1000000000000001</v>
      </c>
      <c r="J33" s="42"/>
      <c r="K33" s="41"/>
      <c r="L33" s="41"/>
      <c r="M33" s="41"/>
      <c r="N33" s="41"/>
      <c r="O33" s="41"/>
      <c r="P33" s="41"/>
      <c r="Q33" s="41"/>
    </row>
    <row r="34" spans="1:23" ht="19" customHeight="1">
      <c r="A34" s="37"/>
      <c r="B34" s="10" t="str">
        <f>'Nädal_39_4.-9.klass'!B32</f>
        <v>Hiina kapsas, tomat, roheline sibul (mahe)</v>
      </c>
      <c r="C34" s="39"/>
      <c r="D34" s="218"/>
      <c r="E34" s="19">
        <v>100</v>
      </c>
      <c r="F34" s="13">
        <f>E34*'Nädal_39_4.-9.klass'!F32/'Nädal_39_4.-9.klass'!E32</f>
        <v>25.21</v>
      </c>
      <c r="G34" s="13">
        <f>E34*'Nädal_39_4.-9.klass'!G32/'Nädal_39_4.-9.klass'!E32</f>
        <v>4.7333333333333334</v>
      </c>
      <c r="H34" s="13">
        <f>E34*'Nädal_39_4.-9.klass'!H32/'Nädal_39_4.-9.klass'!E32</f>
        <v>0.35666666666666669</v>
      </c>
      <c r="I34" s="13">
        <f>E34*'Nädal_39_4.-9.klass'!I32/'Nädal_39_4.-9.klass'!E32</f>
        <v>1.5333333333333334</v>
      </c>
      <c r="J34" s="24"/>
      <c r="K34" s="26"/>
      <c r="L34" s="26"/>
      <c r="M34" s="26"/>
      <c r="N34" s="26"/>
      <c r="O34" s="26"/>
      <c r="P34" s="26"/>
      <c r="Q34" s="26"/>
    </row>
    <row r="35" spans="1:23" ht="19" customHeight="1">
      <c r="A35" s="37"/>
      <c r="B35" s="10" t="str">
        <f>'Nädal_39_4.-9.klass'!B33</f>
        <v>Seemnesegu (mahe)</v>
      </c>
      <c r="C35" s="39"/>
      <c r="D35" s="218" t="str">
        <f>'Nädal_39_4.-9.klass'!D33</f>
        <v>Kõrvitsaseemned, päevalilleseemned, seesamiseemned</v>
      </c>
      <c r="E35" s="19">
        <v>10</v>
      </c>
      <c r="F35" s="13">
        <f>E35*'Nädal_39_4.-9.klass'!F33/'Nädal_39_4.-9.klass'!E33</f>
        <v>60.8767</v>
      </c>
      <c r="G35" s="13">
        <f>E35*'Nädal_39_4.-9.klass'!G33/'Nädal_39_4.-9.klass'!E33</f>
        <v>1.28</v>
      </c>
      <c r="H35" s="13">
        <f>E35*'Nädal_39_4.-9.klass'!H33/'Nädal_39_4.-9.klass'!E33</f>
        <v>5.1566999999999998</v>
      </c>
      <c r="I35" s="13">
        <f>E35*'Nädal_39_4.-9.klass'!I33/'Nädal_39_4.-9.klass'!E33</f>
        <v>2.8232999999999993</v>
      </c>
      <c r="K35" s="26"/>
      <c r="L35" s="26"/>
      <c r="M35" s="26"/>
      <c r="N35" s="26"/>
      <c r="O35" s="26"/>
      <c r="P35" s="26"/>
      <c r="Q35" s="26"/>
    </row>
    <row r="36" spans="1:23" ht="19" customHeight="1">
      <c r="A36" s="20"/>
      <c r="B36" s="10" t="str">
        <f>'Nädal_39_4.-9.klass'!B34</f>
        <v>Piimatooted (piim, keefir R 2,5% ) (L)</v>
      </c>
      <c r="C36" s="39"/>
      <c r="D36" s="218"/>
      <c r="E36" s="19">
        <v>50</v>
      </c>
      <c r="F36" s="13">
        <f>E36*'Nädal_39_4.-9.klass'!F34/'Nädal_39_4.-9.klass'!E34</f>
        <v>28.195</v>
      </c>
      <c r="G36" s="13">
        <f>E36*'Nädal_39_4.-9.klass'!G34/'Nädal_39_4.-9.klass'!E34</f>
        <v>2.4375</v>
      </c>
      <c r="H36" s="13">
        <f>E36*'Nädal_39_4.-9.klass'!H34/'Nädal_39_4.-9.klass'!E34</f>
        <v>1.2849999999999999</v>
      </c>
      <c r="I36" s="13">
        <f>E36*'Nädal_39_4.-9.klass'!I34/'Nädal_39_4.-9.klass'!E34</f>
        <v>1.72</v>
      </c>
      <c r="K36" s="26"/>
      <c r="L36" s="26"/>
      <c r="M36" s="26"/>
      <c r="N36" s="26"/>
      <c r="O36" s="25"/>
      <c r="P36" s="26"/>
      <c r="Q36" s="26"/>
    </row>
    <row r="37" spans="1:23" ht="19" customHeight="1">
      <c r="A37" s="20"/>
      <c r="B37" s="10" t="str">
        <f>'Nädal_39_4.-9.klass'!B35</f>
        <v>Mahl (erinevad maitsed)</v>
      </c>
      <c r="C37" s="39"/>
      <c r="D37" s="218" t="str">
        <f>'Nädal_39_4.-9.klass'!D35</f>
        <v>Rõngu suhkruvaba mahlakonsentraat 100% naturaalne, vesi</v>
      </c>
      <c r="E37" s="19">
        <v>25</v>
      </c>
      <c r="F37" s="13">
        <f>E37*'Nädal_39_4.-9.klass'!F35/'Nädal_39_4.-9.klass'!E35</f>
        <v>12.132200000000001</v>
      </c>
      <c r="G37" s="13">
        <f>E37*'Nädal_39_4.-9.klass'!G35/'Nädal_39_4.-9.klass'!E35</f>
        <v>2.9455</v>
      </c>
      <c r="H37" s="13">
        <f>E37*'Nädal_39_4.-9.klass'!H35/'Nädal_39_4.-9.klass'!E35</f>
        <v>1.2500000000000001E-2</v>
      </c>
      <c r="I37" s="13">
        <f>E37*'Nädal_39_4.-9.klass'!I35/'Nädal_39_4.-9.klass'!E35</f>
        <v>9.0749999999999997E-2</v>
      </c>
    </row>
    <row r="38" spans="1:23" ht="19" customHeight="1">
      <c r="A38" s="45"/>
      <c r="B38" s="10" t="str">
        <f>'Nädal_39_4.-9.klass'!B36</f>
        <v>Joogijogurt R 1,5%, maitsestatud (L)</v>
      </c>
      <c r="C38" s="39"/>
      <c r="D38" s="218" t="str">
        <f>'Nädal_39_4.-9.klass'!D36</f>
        <v>Maitsestamata jogurt R 2,5-3%, naturaalne marjapüree</v>
      </c>
      <c r="E38" s="19">
        <v>25</v>
      </c>
      <c r="F38" s="13">
        <f>E38*'Nädal_39_4.-9.klass'!F36/'Nädal_39_4.-9.klass'!E36</f>
        <v>18.686499999999999</v>
      </c>
      <c r="G38" s="13">
        <f>E38*'Nädal_39_4.-9.klass'!G36/'Nädal_39_4.-9.klass'!E36</f>
        <v>3.0307499999999998</v>
      </c>
      <c r="H38" s="13">
        <f>E38*'Nädal_39_4.-9.klass'!H36/'Nädal_39_4.-9.klass'!E36</f>
        <v>0.375</v>
      </c>
      <c r="I38" s="13">
        <f>E38*'Nädal_39_4.-9.klass'!I36/'Nädal_39_4.-9.klass'!E36</f>
        <v>0.8</v>
      </c>
      <c r="M38" s="46"/>
      <c r="N38" s="47"/>
      <c r="O38" s="47"/>
      <c r="P38" s="47"/>
      <c r="Q38" s="47"/>
      <c r="R38" s="47"/>
    </row>
    <row r="39" spans="1:23" ht="19" customHeight="1">
      <c r="A39" s="45"/>
      <c r="B39" s="10" t="str">
        <f>'Nädal_39_4.-9.klass'!B37</f>
        <v>Tee, suhkruta</v>
      </c>
      <c r="C39" s="39"/>
      <c r="D39" s="218" t="str">
        <f>'Nädal_39_4.-9.klass'!D37</f>
        <v>Teepuru, vesi</v>
      </c>
      <c r="E39" s="19">
        <v>25</v>
      </c>
      <c r="F39" s="13">
        <f>E39*'Nädal_39_4.-9.klass'!F37/'Nädal_39_4.-9.klass'!E37</f>
        <v>0.1</v>
      </c>
      <c r="G39" s="13">
        <f>E39*'Nädal_39_4.-9.klass'!G37/'Nädal_39_4.-9.klass'!E37</f>
        <v>0</v>
      </c>
      <c r="H39" s="13">
        <f>E39*'Nädal_39_4.-9.klass'!H37/'Nädal_39_4.-9.klass'!E37</f>
        <v>0</v>
      </c>
      <c r="I39" s="13">
        <f>E39*'Nädal_39_4.-9.klass'!I37/'Nädal_39_4.-9.klass'!E37</f>
        <v>2.5000000000000001E-2</v>
      </c>
      <c r="M39" s="46"/>
      <c r="N39" s="47"/>
      <c r="O39" s="47"/>
      <c r="P39" s="47"/>
      <c r="Q39" s="47"/>
      <c r="R39" s="47"/>
    </row>
    <row r="40" spans="1:23" ht="19" customHeight="1">
      <c r="A40" s="37"/>
      <c r="B40" s="10" t="str">
        <f>'Nädal_39_4.-9.klass'!B38</f>
        <v>Rukkileiva (3 sorti) - ja sepikutoodete valik  (G)</v>
      </c>
      <c r="C40" s="39"/>
      <c r="D40" s="218"/>
      <c r="E40" s="19">
        <v>50</v>
      </c>
      <c r="F40" s="13">
        <f>E40*'Nädal_39_4.-9.klass'!F38/'Nädal_39_4.-9.klass'!E38</f>
        <v>123.1</v>
      </c>
      <c r="G40" s="13">
        <f>E40*'Nädal_39_4.-9.klass'!G38/'Nädal_39_4.-9.klass'!E38</f>
        <v>26.15</v>
      </c>
      <c r="H40" s="13">
        <f>E40*'Nädal_39_4.-9.klass'!H38/'Nädal_39_4.-9.klass'!E38</f>
        <v>1</v>
      </c>
      <c r="I40" s="13">
        <f>E40*'Nädal_39_4.-9.klass'!I38/'Nädal_39_4.-9.klass'!E38</f>
        <v>3.5750000000000002</v>
      </c>
      <c r="P40" s="26"/>
      <c r="Q40" s="26"/>
      <c r="R40" s="26"/>
      <c r="S40" s="26"/>
      <c r="T40" s="26"/>
      <c r="U40" s="26"/>
      <c r="V40" s="26"/>
      <c r="W40" s="26"/>
    </row>
    <row r="41" spans="1:23" ht="19" customHeight="1">
      <c r="A41" s="37"/>
      <c r="B41" s="10" t="str">
        <f>'Nädal_39_4.-9.klass'!B39</f>
        <v>Pirn</v>
      </c>
      <c r="C41" s="39"/>
      <c r="D41" s="218"/>
      <c r="E41" s="19">
        <v>50</v>
      </c>
      <c r="F41" s="13">
        <f>E41*'Nädal_39_4.-9.klass'!F39/'Nädal_39_4.-9.klass'!E39</f>
        <v>19.988</v>
      </c>
      <c r="G41" s="13">
        <f>E41*'Nädal_39_4.-9.klass'!G39/'Nädal_39_4.-9.klass'!E39</f>
        <v>5.97</v>
      </c>
      <c r="H41" s="13">
        <f>E41*'Nädal_39_4.-9.klass'!H39/'Nädal_39_4.-9.klass'!E39</f>
        <v>0</v>
      </c>
      <c r="I41" s="13">
        <f>E41*'Nädal_39_4.-9.klass'!I39/'Nädal_39_4.-9.klass'!E39</f>
        <v>0.15</v>
      </c>
      <c r="P41" s="26"/>
      <c r="Q41" s="26"/>
      <c r="R41" s="26"/>
      <c r="S41" s="26"/>
      <c r="T41" s="26"/>
      <c r="U41" s="26"/>
      <c r="V41" s="26"/>
      <c r="W41" s="26"/>
    </row>
    <row r="42" spans="1:23" s="8" customFormat="1" ht="19" customHeight="1">
      <c r="A42" s="48"/>
      <c r="B42" s="71" t="s">
        <v>11</v>
      </c>
      <c r="C42" s="50"/>
      <c r="D42" s="218"/>
      <c r="E42" s="51"/>
      <c r="F42" s="92">
        <f>SUM(F26:F41)</f>
        <v>845.79820000000018</v>
      </c>
      <c r="G42" s="92">
        <f t="shared" ref="G42:I42" si="0">SUM(G26:G41)</f>
        <v>98.833133333333336</v>
      </c>
      <c r="H42" s="92">
        <f t="shared" si="0"/>
        <v>37.247916666666669</v>
      </c>
      <c r="I42" s="92">
        <f t="shared" si="0"/>
        <v>31.42743333333333</v>
      </c>
      <c r="P42" s="33"/>
      <c r="Q42" s="33"/>
      <c r="R42" s="33"/>
      <c r="S42" s="33"/>
      <c r="T42" s="33"/>
      <c r="U42" s="33"/>
      <c r="V42" s="33"/>
      <c r="W42" s="33"/>
    </row>
    <row r="43" spans="1:23" ht="50.15" customHeight="1">
      <c r="A43" s="5" t="s">
        <v>13</v>
      </c>
      <c r="B43" s="6" t="s">
        <v>2</v>
      </c>
      <c r="C43" s="34" t="s">
        <v>3</v>
      </c>
      <c r="D43" s="5" t="s">
        <v>4</v>
      </c>
      <c r="E43" s="7" t="s">
        <v>5</v>
      </c>
      <c r="F43" s="7" t="s">
        <v>6</v>
      </c>
      <c r="G43" s="7" t="s">
        <v>7</v>
      </c>
      <c r="H43" s="7" t="s">
        <v>8</v>
      </c>
      <c r="I43" s="7" t="s">
        <v>9</v>
      </c>
      <c r="P43" s="26"/>
      <c r="Q43" s="26"/>
      <c r="R43" s="26"/>
      <c r="S43" s="26"/>
      <c r="T43" s="26"/>
      <c r="U43" s="26"/>
      <c r="V43" s="26"/>
      <c r="W43" s="26"/>
    </row>
    <row r="44" spans="1:23" s="8" customFormat="1" ht="75" customHeight="1">
      <c r="A44" s="53"/>
      <c r="B44" s="10" t="str">
        <f>'Nädal_39_4.-9.klass'!B42</f>
        <v>Kana-nuudlisupp  (G)</v>
      </c>
      <c r="C44" s="104" t="e" vm="10">
        <f>'Nädal_39_4.-9.klass'!C42</f>
        <v>#VALUE!</v>
      </c>
      <c r="D44" s="218" t="str">
        <f>'Nädal_39_4.-9.klass'!D42</f>
        <v>Kanaliha, kartul, nuudlid, mugulsibul, porgand, toiduõli, till, puljong kanapuljong, petersell, söögisool, must pipar</v>
      </c>
      <c r="E44" s="13">
        <v>175</v>
      </c>
      <c r="F44" s="13">
        <f>E44*'Nädal_39_4.-9.klass'!F42/'Nädal_39_4.-9.klass'!E42</f>
        <v>207.55525</v>
      </c>
      <c r="G44" s="13">
        <f>E44*'Nädal_39_4.-9.klass'!G42/'Nädal_39_4.-9.klass'!E42</f>
        <v>26.62275</v>
      </c>
      <c r="H44" s="13">
        <f>E44*'Nädal_39_4.-9.klass'!H42/'Nädal_39_4.-9.klass'!E42</f>
        <v>6.4837499999999988</v>
      </c>
      <c r="I44" s="13">
        <f>E44*'Nädal_39_4.-9.klass'!I42/'Nädal_39_4.-9.klass'!E42</f>
        <v>11.66025</v>
      </c>
      <c r="K44" s="33"/>
      <c r="L44" s="33"/>
      <c r="M44" s="33"/>
      <c r="N44" s="33"/>
      <c r="O44" s="33"/>
      <c r="P44" s="33"/>
      <c r="Q44" s="55"/>
      <c r="R44" s="55"/>
      <c r="S44" s="55"/>
      <c r="T44" s="55"/>
      <c r="U44" s="33"/>
      <c r="V44" s="33"/>
      <c r="W44" s="33"/>
    </row>
    <row r="45" spans="1:23" s="8" customFormat="1" ht="75" customHeight="1">
      <c r="A45" s="98" t="s">
        <v>10</v>
      </c>
      <c r="B45" s="10" t="str">
        <f>'Nädal_39_4.-9.klass'!B43</f>
        <v>Nuudlisupp brokoliga (G) (mahe)</v>
      </c>
      <c r="C45" s="104" t="e" vm="9">
        <f>'Nädal_39_4.-9.klass'!C43</f>
        <v>#VALUE!</v>
      </c>
      <c r="D45" s="218" t="str">
        <f>'Nädal_39_4.-9.klass'!D43</f>
        <v>Brokoli, kartul, hernes, nuudlid, porgand, varsseller, küüslauk, vesi, toiduõli, söögisool, must pipar, till, petersell</v>
      </c>
      <c r="E45" s="15">
        <v>175</v>
      </c>
      <c r="F45" s="13">
        <f>E45*'Nädal_39_4.-9.klass'!F43/'Nädal_39_4.-9.klass'!E43</f>
        <v>119.8995</v>
      </c>
      <c r="G45" s="13">
        <f>E45*'Nädal_39_4.-9.klass'!G43/'Nädal_39_4.-9.klass'!E43</f>
        <v>22.097249999999999</v>
      </c>
      <c r="H45" s="13">
        <f>E45*'Nädal_39_4.-9.klass'!H43/'Nädal_39_4.-9.klass'!E43</f>
        <v>2.2749999999999999</v>
      </c>
      <c r="I45" s="13">
        <f>E45*'Nädal_39_4.-9.klass'!I43/'Nädal_39_4.-9.klass'!E43</f>
        <v>3.8447499999999999</v>
      </c>
      <c r="K45" s="33"/>
      <c r="L45" s="33"/>
      <c r="M45" s="33"/>
      <c r="N45" s="33"/>
      <c r="O45" s="33"/>
      <c r="P45" s="33"/>
      <c r="Q45" s="55"/>
      <c r="R45" s="55"/>
      <c r="S45" s="55"/>
      <c r="T45" s="55"/>
      <c r="U45" s="33"/>
      <c r="V45" s="33"/>
      <c r="W45" s="33"/>
    </row>
    <row r="46" spans="1:23" s="8" customFormat="1" ht="19" customHeight="1">
      <c r="A46" s="53"/>
      <c r="B46" s="10" t="str">
        <f>'Nädal_39_4.-9.klass'!B44</f>
        <v>Kõrvitsa-maisimannavaht õunakisselliga</v>
      </c>
      <c r="C46" s="56"/>
      <c r="D46" s="218" t="str">
        <f>'Nädal_39_4.-9.klass'!D44</f>
        <v>Kõrvits, maisimanna, vesi, suhkur, õunakissell ( õunamahl 100% naturaalne, suhkur, vesi, maisitärklis)</v>
      </c>
      <c r="E46" s="19">
        <v>100</v>
      </c>
      <c r="F46" s="13">
        <f>E46*'Nädal_39_4.-9.klass'!F44/'Nädal_39_4.-9.klass'!E44</f>
        <v>69.5</v>
      </c>
      <c r="G46" s="13">
        <f>E46*'Nädal_39_4.-9.klass'!G44/'Nädal_39_4.-9.klass'!E44</f>
        <v>15.9</v>
      </c>
      <c r="H46" s="13">
        <f>E46*'Nädal_39_4.-9.klass'!H44/'Nädal_39_4.-9.klass'!E44</f>
        <v>0.22600000000000001</v>
      </c>
      <c r="I46" s="13">
        <f>E46*'Nädal_39_4.-9.klass'!I44/'Nädal_39_4.-9.klass'!E44</f>
        <v>0.58699999999999997</v>
      </c>
      <c r="K46" s="33"/>
      <c r="L46" s="33"/>
      <c r="M46" s="33"/>
      <c r="N46" s="33"/>
      <c r="O46" s="33"/>
      <c r="P46" s="33"/>
      <c r="Q46" s="55"/>
      <c r="R46" s="55"/>
      <c r="S46" s="55"/>
      <c r="T46" s="55"/>
      <c r="U46" s="33"/>
      <c r="V46" s="33"/>
      <c r="W46" s="33"/>
    </row>
    <row r="47" spans="1:23" s="8" customFormat="1" ht="31">
      <c r="A47" s="53"/>
      <c r="B47" s="10" t="str">
        <f>'Nädal_39_4.-9.klass'!B45</f>
        <v>Maasika panna cotta (L)</v>
      </c>
      <c r="C47" s="91"/>
      <c r="D47" s="218" t="str">
        <f>'Nädal_39_4.-9.klass'!D45</f>
        <v>Maasikas, želatiin, vesi, piim R 4,2%, maitsestamata jogurt R 2,5%-3%, vanillisuhkur, vahukoor R 35%, suhkur</v>
      </c>
      <c r="E47" s="19">
        <v>100</v>
      </c>
      <c r="F47" s="13">
        <f>E47*'Nädal_39_4.-9.klass'!F45/'Nädal_39_4.-9.klass'!E45</f>
        <v>109.1144</v>
      </c>
      <c r="G47" s="13">
        <f>E47*'Nädal_39_4.-9.klass'!G45/'Nädal_39_4.-9.klass'!E45</f>
        <v>12.888</v>
      </c>
      <c r="H47" s="13">
        <f>E47*'Nädal_39_4.-9.klass'!H45/'Nädal_39_4.-9.klass'!E45</f>
        <v>4.9960000000000004</v>
      </c>
      <c r="I47" s="13">
        <f>E47*'Nädal_39_4.-9.klass'!I45/'Nädal_39_4.-9.klass'!E45</f>
        <v>3.2256</v>
      </c>
      <c r="K47" s="33"/>
      <c r="L47" s="33"/>
      <c r="M47" s="33"/>
      <c r="N47" s="33"/>
      <c r="O47" s="33"/>
      <c r="P47" s="33"/>
      <c r="Q47" s="55"/>
      <c r="R47" s="55"/>
      <c r="S47" s="55"/>
      <c r="T47" s="55"/>
      <c r="U47" s="33"/>
      <c r="V47" s="33"/>
      <c r="W47" s="33"/>
    </row>
    <row r="48" spans="1:23" s="8" customFormat="1" ht="19" customHeight="1">
      <c r="A48" s="58"/>
      <c r="B48" s="10" t="str">
        <f>'Nädal_39_4.-9.klass'!B46</f>
        <v>Piimatooted (piim, keefir R 2,5% ) (L)</v>
      </c>
      <c r="C48" s="59"/>
      <c r="D48" s="218"/>
      <c r="E48" s="19">
        <v>50</v>
      </c>
      <c r="F48" s="13">
        <f>E48*'Nädal_39_4.-9.klass'!F46/'Nädal_39_4.-9.klass'!E46</f>
        <v>28.195</v>
      </c>
      <c r="G48" s="13">
        <f>E48*'Nädal_39_4.-9.klass'!G46/'Nädal_39_4.-9.klass'!E46</f>
        <v>2.4375</v>
      </c>
      <c r="H48" s="13">
        <f>E48*'Nädal_39_4.-9.klass'!H46/'Nädal_39_4.-9.klass'!E46</f>
        <v>1.2849999999999999</v>
      </c>
      <c r="I48" s="13">
        <f>E48*'Nädal_39_4.-9.klass'!I46/'Nädal_39_4.-9.klass'!E46</f>
        <v>1.72</v>
      </c>
      <c r="K48" s="33"/>
      <c r="L48" s="33"/>
      <c r="M48" s="33"/>
      <c r="N48" s="33"/>
      <c r="O48" s="33"/>
      <c r="P48" s="33"/>
      <c r="Q48" s="33"/>
      <c r="R48" s="33"/>
      <c r="S48" s="33"/>
      <c r="T48" s="33"/>
      <c r="U48" s="33"/>
      <c r="V48" s="33"/>
      <c r="W48" s="33"/>
    </row>
    <row r="49" spans="1:21" ht="19" customHeight="1">
      <c r="A49" s="58"/>
      <c r="B49" s="10" t="str">
        <f>'Nädal_39_4.-9.klass'!B47</f>
        <v>Mahl (erinevad maitsed)</v>
      </c>
      <c r="C49" s="59"/>
      <c r="D49" s="218" t="str">
        <f>'Nädal_39_4.-9.klass'!D47</f>
        <v>Rõngu suhkruvaba mahlakonsentraat 100% naturaalne, vesi</v>
      </c>
      <c r="E49" s="19">
        <v>25</v>
      </c>
      <c r="F49" s="13">
        <f>E49*'Nädal_39_4.-9.klass'!F47/'Nädal_39_4.-9.klass'!E47</f>
        <v>12.132200000000001</v>
      </c>
      <c r="G49" s="13">
        <f>E49*'Nädal_39_4.-9.klass'!G47/'Nädal_39_4.-9.klass'!E47</f>
        <v>2.9455</v>
      </c>
      <c r="H49" s="13">
        <f>E49*'Nädal_39_4.-9.klass'!H47/'Nädal_39_4.-9.klass'!E47</f>
        <v>1.2500000000000001E-2</v>
      </c>
      <c r="I49" s="13">
        <f>E49*'Nädal_39_4.-9.klass'!I47/'Nädal_39_4.-9.klass'!E47</f>
        <v>9.0749999999999997E-2</v>
      </c>
      <c r="K49" s="26"/>
      <c r="L49" s="26"/>
      <c r="M49" s="26"/>
      <c r="N49" s="26"/>
      <c r="O49" s="26"/>
      <c r="P49" s="26"/>
      <c r="Q49" s="26"/>
      <c r="R49" s="26"/>
      <c r="S49" s="26"/>
      <c r="T49" s="26"/>
      <c r="U49" s="26"/>
    </row>
    <row r="50" spans="1:21" ht="19" customHeight="1">
      <c r="A50" s="58"/>
      <c r="B50" s="10" t="str">
        <f>'Nädal_39_4.-9.klass'!B48</f>
        <v>Joogijogurt R 1,5%, maitsestatud (L)</v>
      </c>
      <c r="C50" s="59"/>
      <c r="D50" s="218" t="str">
        <f>'Nädal_39_4.-9.klass'!D48</f>
        <v>Maitsestamata jogurt R 2,5-3%, naturaalne marjapüree</v>
      </c>
      <c r="E50" s="19">
        <v>25</v>
      </c>
      <c r="F50" s="13">
        <f>E50*'Nädal_39_4.-9.klass'!F48/'Nädal_39_4.-9.klass'!E48</f>
        <v>18.686499999999999</v>
      </c>
      <c r="G50" s="13">
        <f>E50*'Nädal_39_4.-9.klass'!G48/'Nädal_39_4.-9.klass'!E48</f>
        <v>3.0307499999999998</v>
      </c>
      <c r="H50" s="13">
        <f>E50*'Nädal_39_4.-9.klass'!H48/'Nädal_39_4.-9.klass'!E48</f>
        <v>0.375</v>
      </c>
      <c r="I50" s="13">
        <f>E50*'Nädal_39_4.-9.klass'!I48/'Nädal_39_4.-9.klass'!E48</f>
        <v>0.8</v>
      </c>
      <c r="K50" s="26"/>
      <c r="L50" s="26"/>
      <c r="M50" s="26"/>
      <c r="N50" s="26"/>
      <c r="O50" s="26"/>
      <c r="P50" s="26"/>
      <c r="Q50" s="26"/>
      <c r="R50" s="26"/>
      <c r="S50" s="26"/>
      <c r="T50" s="26"/>
      <c r="U50" s="26"/>
    </row>
    <row r="51" spans="1:21" ht="19" customHeight="1">
      <c r="A51" s="58"/>
      <c r="B51" s="10" t="str">
        <f>'Nädal_39_4.-9.klass'!B49</f>
        <v>Tee, suhkruta</v>
      </c>
      <c r="C51" s="59"/>
      <c r="D51" s="218" t="str">
        <f>'Nädal_39_4.-9.klass'!D49</f>
        <v>Teepuru, vesi</v>
      </c>
      <c r="E51" s="19">
        <v>50</v>
      </c>
      <c r="F51" s="13">
        <f>E51*'Nädal_39_4.-9.klass'!F49/'Nädal_39_4.-9.klass'!E49</f>
        <v>0.2</v>
      </c>
      <c r="G51" s="13">
        <f>E51*'Nädal_39_4.-9.klass'!G49/'Nädal_39_4.-9.klass'!E49</f>
        <v>0</v>
      </c>
      <c r="H51" s="13">
        <f>E51*'Nädal_39_4.-9.klass'!H49/'Nädal_39_4.-9.klass'!E49</f>
        <v>0</v>
      </c>
      <c r="I51" s="13">
        <f>E51*'Nädal_39_4.-9.klass'!I49/'Nädal_39_4.-9.klass'!E49</f>
        <v>0.05</v>
      </c>
    </row>
    <row r="52" spans="1:21" ht="19" customHeight="1">
      <c r="A52" s="58"/>
      <c r="B52" s="10" t="str">
        <f>'Nädal_39_4.-9.klass'!B50</f>
        <v>Rukkileiva (3 sorti) - ja sepikutoodete valik  (G)</v>
      </c>
      <c r="C52" s="59"/>
      <c r="D52" s="218"/>
      <c r="E52" s="19">
        <v>50</v>
      </c>
      <c r="F52" s="13">
        <f>E52*'Nädal_39_4.-9.klass'!F50/'Nädal_39_4.-9.klass'!E50</f>
        <v>123.1</v>
      </c>
      <c r="G52" s="13">
        <f>E52*'Nädal_39_4.-9.klass'!G50/'Nädal_39_4.-9.klass'!E50</f>
        <v>26.15</v>
      </c>
      <c r="H52" s="13">
        <f>E52*'Nädal_39_4.-9.klass'!H50/'Nädal_39_4.-9.klass'!E50</f>
        <v>1</v>
      </c>
      <c r="I52" s="13">
        <f>E52*'Nädal_39_4.-9.klass'!I50/'Nädal_39_4.-9.klass'!E50</f>
        <v>3.5750000000000002</v>
      </c>
    </row>
    <row r="53" spans="1:21" ht="19" customHeight="1">
      <c r="A53" s="58"/>
      <c r="B53" s="10" t="str">
        <f>'Nädal_39_4.-9.klass'!B51</f>
        <v>Ploom</v>
      </c>
      <c r="C53" s="59"/>
      <c r="D53" s="218"/>
      <c r="E53" s="19">
        <v>50</v>
      </c>
      <c r="F53" s="13">
        <f>E53*'Nädal_39_4.-9.klass'!F51/'Nädal_39_4.-9.klass'!E51</f>
        <v>22.841999999999999</v>
      </c>
      <c r="G53" s="13">
        <f>E53*'Nädal_39_4.-9.klass'!G51/'Nädal_39_4.-9.klass'!E51</f>
        <v>5.88</v>
      </c>
      <c r="H53" s="13">
        <f>E53*'Nädal_39_4.-9.klass'!H51/'Nädal_39_4.-9.klass'!E51</f>
        <v>0.15</v>
      </c>
      <c r="I53" s="13">
        <f>E53*'Nädal_39_4.-9.klass'!I51/'Nädal_39_4.-9.klass'!E51</f>
        <v>0.25</v>
      </c>
    </row>
    <row r="54" spans="1:21" s="8" customFormat="1" ht="19" customHeight="1">
      <c r="A54" s="48"/>
      <c r="B54" s="71" t="s">
        <v>11</v>
      </c>
      <c r="C54" s="60"/>
      <c r="D54" s="218"/>
      <c r="E54" s="61"/>
      <c r="F54" s="92">
        <f>SUM(F44:F53)</f>
        <v>711.22485000000006</v>
      </c>
      <c r="G54" s="92">
        <f>SUM(G44:G53)</f>
        <v>117.95175</v>
      </c>
      <c r="H54" s="92">
        <f>SUM(H44:H53)</f>
        <v>16.803249999999998</v>
      </c>
      <c r="I54" s="92">
        <f>SUM(I44:I53)</f>
        <v>25.803349999999998</v>
      </c>
      <c r="K54" s="46"/>
      <c r="L54" s="47"/>
      <c r="M54" s="47"/>
      <c r="N54" s="47"/>
      <c r="O54" s="47"/>
      <c r="P54" s="47"/>
    </row>
    <row r="55" spans="1:21" ht="50.15" customHeight="1">
      <c r="A55" s="5" t="s">
        <v>14</v>
      </c>
      <c r="B55" s="6" t="s">
        <v>2</v>
      </c>
      <c r="C55" s="34" t="s">
        <v>3</v>
      </c>
      <c r="D55" s="5" t="s">
        <v>4</v>
      </c>
      <c r="E55" s="7" t="s">
        <v>5</v>
      </c>
      <c r="F55" s="7" t="s">
        <v>6</v>
      </c>
      <c r="G55" s="7" t="s">
        <v>7</v>
      </c>
      <c r="H55" s="7" t="s">
        <v>8</v>
      </c>
      <c r="I55" s="7" t="s">
        <v>9</v>
      </c>
    </row>
    <row r="56" spans="1:21" ht="75" customHeight="1">
      <c r="A56" s="35"/>
      <c r="B56" s="10" t="str">
        <f>'Nädal_39_4.-9.klass'!B54</f>
        <v>Ahjukala juustukattega (G, L, PT)</v>
      </c>
      <c r="C56" s="105" t="e" vm="6">
        <f>'Nädal_39_4.-9.klass'!C54</f>
        <v>#VALUE!</v>
      </c>
      <c r="D56" s="218" t="str">
        <f>'Nädal_39_4.-9.klass'!D54</f>
        <v>Valge kala, toiduõli, sidrun, till, juust R 25%-26%, hapukoor, R 20%, porrulauk, söögisool, must pipar</v>
      </c>
      <c r="E56" s="13">
        <v>70</v>
      </c>
      <c r="F56" s="13">
        <f>E56*'Nädal_39_4.-9.klass'!F54/'Nädal_39_4.-9.klass'!E54</f>
        <v>108.00999999999999</v>
      </c>
      <c r="G56" s="13">
        <f>E56*'Nädal_39_4.-9.klass'!G54/'Nädal_39_4.-9.klass'!E54</f>
        <v>0.60340000000000005</v>
      </c>
      <c r="H56" s="13">
        <f>E56*'Nädal_39_4.-9.klass'!H54/'Nädal_39_4.-9.klass'!E54</f>
        <v>5.6651000000000007</v>
      </c>
      <c r="I56" s="13">
        <f>E56*'Nädal_39_4.-9.klass'!I54/'Nädal_39_4.-9.klass'!E54</f>
        <v>13.785100000000002</v>
      </c>
    </row>
    <row r="57" spans="1:21" ht="75" customHeight="1">
      <c r="A57" s="98" t="s">
        <v>10</v>
      </c>
      <c r="B57" s="10" t="str">
        <f>'Nädal_39_4.-9.klass'!B55</f>
        <v>Köögivilja-läätse pikkpoiss (G, L, M)</v>
      </c>
      <c r="C57" s="105" t="e" vm="13">
        <f>'Nädal_39_4.-9.klass'!C55</f>
        <v>#VALUE!</v>
      </c>
      <c r="D57" s="218" t="str">
        <f>'Nädal_39_4.-9.klass'!D55</f>
        <v>Suvikõrvits, pastinaak, läätsed, kanamuna, küüslauk, söögisool, riivsai, juust, R 15%, mugulsibul, toiduõli, must pipar, söögisool, Vahemere ürdisegu (pune, basiilik, tüümian, rosmariin, majoraan)</v>
      </c>
      <c r="E57" s="15">
        <v>70</v>
      </c>
      <c r="F57" s="13">
        <f>E57*'Nädal_39_4.-9.klass'!F55/'Nädal_39_4.-9.klass'!E55</f>
        <v>91.56</v>
      </c>
      <c r="G57" s="13">
        <f>E57*'Nädal_39_4.-9.klass'!G55/'Nädal_39_4.-9.klass'!E55</f>
        <v>11.675999999999998</v>
      </c>
      <c r="H57" s="13">
        <f>E57*'Nädal_39_4.-9.klass'!H55/'Nädal_39_4.-9.klass'!E55</f>
        <v>1.9879999999999998</v>
      </c>
      <c r="I57" s="13">
        <f>E57*'Nädal_39_4.-9.klass'!I55/'Nädal_39_4.-9.klass'!E55</f>
        <v>5.6139999999999999</v>
      </c>
    </row>
    <row r="58" spans="1:21" ht="19" customHeight="1">
      <c r="A58" s="37"/>
      <c r="B58" s="10" t="str">
        <f>'Nädal_39_4.-9.klass'!B56</f>
        <v>Kartuli-lillkapsapuder (L)</v>
      </c>
      <c r="C58" s="63"/>
      <c r="D58" s="218" t="str">
        <f>'Nädal_39_4.-9.klass'!D56</f>
        <v xml:space="preserve">Kartul, lillkapsas, piim R 4,2%, vesi, või  R 80%, söögisool </v>
      </c>
      <c r="E58" s="19">
        <v>100</v>
      </c>
      <c r="F58" s="13">
        <f>E58*'Nädal_39_4.-9.klass'!F56/'Nädal_39_4.-9.klass'!E56</f>
        <v>67.192800000000005</v>
      </c>
      <c r="G58" s="13">
        <f>E58*'Nädal_39_4.-9.klass'!G56/'Nädal_39_4.-9.klass'!E56</f>
        <v>12.33</v>
      </c>
      <c r="H58" s="13">
        <f>E58*'Nädal_39_4.-9.klass'!H56/'Nädal_39_4.-9.klass'!E56</f>
        <v>1.82</v>
      </c>
      <c r="I58" s="13">
        <f>E58*'Nädal_39_4.-9.klass'!I56/'Nädal_39_4.-9.klass'!E56</f>
        <v>2.1720000000000002</v>
      </c>
    </row>
    <row r="59" spans="1:21" ht="19" customHeight="1">
      <c r="A59" s="37"/>
      <c r="B59" s="10" t="str">
        <f>'Nädal_39_4.-9.klass'!B57</f>
        <v>Kuskuss, aurutatud</v>
      </c>
      <c r="C59" s="65"/>
      <c r="D59" s="218" t="str">
        <f>'Nädal_39_4.-9.klass'!D57</f>
        <v>Kuskuss, vesi, söögisool</v>
      </c>
      <c r="E59" s="19">
        <v>100</v>
      </c>
      <c r="F59" s="13">
        <f>E59*'Nädal_39_4.-9.klass'!F57/'Nädal_39_4.-9.klass'!E57</f>
        <v>128.15299999999996</v>
      </c>
      <c r="G59" s="13">
        <f>E59*'Nädal_39_4.-9.klass'!G57/'Nädal_39_4.-9.klass'!E57</f>
        <v>27.158999999999995</v>
      </c>
      <c r="H59" s="13">
        <f>E59*'Nädal_39_4.-9.klass'!H57/'Nädal_39_4.-9.klass'!E57</f>
        <v>0.68899999999999995</v>
      </c>
      <c r="I59" s="13">
        <f>E59*'Nädal_39_4.-9.klass'!I57/'Nädal_39_4.-9.klass'!E57</f>
        <v>3.9359999999999995</v>
      </c>
    </row>
    <row r="60" spans="1:21" ht="17.5">
      <c r="A60" s="37"/>
      <c r="B60" s="10" t="str">
        <f>'Nädal_39_4.-9.klass'!B58</f>
        <v>Pastinaak, röstitud</v>
      </c>
      <c r="C60" s="65"/>
      <c r="D60" s="218" t="str">
        <f>'Nädal_39_4.-9.klass'!D58</f>
        <v>Pastinaak, toiduõli, söögisool</v>
      </c>
      <c r="E60" s="19">
        <v>100</v>
      </c>
      <c r="F60" s="13">
        <f>E60*'Nädal_39_4.-9.klass'!F58/'Nädal_39_4.-9.klass'!E58</f>
        <v>64.400000000000006</v>
      </c>
      <c r="G60" s="13">
        <f>E60*'Nädal_39_4.-9.klass'!G58/'Nädal_39_4.-9.klass'!E58</f>
        <v>15.9</v>
      </c>
      <c r="H60" s="13">
        <f>E60*'Nädal_39_4.-9.klass'!H58/'Nädal_39_4.-9.klass'!E58</f>
        <v>0.6</v>
      </c>
      <c r="I60" s="13">
        <f>E60*'Nädal_39_4.-9.klass'!I58/'Nädal_39_4.-9.klass'!E58</f>
        <v>1.7</v>
      </c>
      <c r="K60" s="46"/>
      <c r="L60" s="47"/>
      <c r="M60" s="47"/>
      <c r="N60" s="47"/>
      <c r="O60" s="47"/>
      <c r="P60" s="47"/>
    </row>
    <row r="61" spans="1:21" ht="19" customHeight="1">
      <c r="A61" s="37"/>
      <c r="B61" s="10" t="str">
        <f>'Nädal_39_4.-9.klass'!B59</f>
        <v>Soe karrikaste (G, L)</v>
      </c>
      <c r="C61" s="65"/>
      <c r="D61" s="218" t="str">
        <f>'Nädal_39_4.-9.klass'!D59</f>
        <v>Nisujahu, toiduõli, piim, R 2, 5%, vesi, kohvikoor, R 10%, maitseainesegu, karripulber</v>
      </c>
      <c r="E61" s="19">
        <v>50</v>
      </c>
      <c r="F61" s="13">
        <f>E61*'Nädal_39_4.-9.klass'!F59/'Nädal_39_4.-9.klass'!E59</f>
        <v>45.944499999999998</v>
      </c>
      <c r="G61" s="13">
        <f>E61*'Nädal_39_4.-9.klass'!G59/'Nädal_39_4.-9.klass'!E59</f>
        <v>3.0089999999999999</v>
      </c>
      <c r="H61" s="13">
        <f>E61*'Nädal_39_4.-9.klass'!H59/'Nädal_39_4.-9.klass'!E59</f>
        <v>3.2044999999999999</v>
      </c>
      <c r="I61" s="13">
        <f>E61*'Nädal_39_4.-9.klass'!I59/'Nädal_39_4.-9.klass'!E59</f>
        <v>1.3359999999999999</v>
      </c>
      <c r="K61" s="46"/>
      <c r="L61" s="47"/>
      <c r="M61" s="47"/>
      <c r="N61" s="47"/>
      <c r="O61" s="47"/>
      <c r="P61" s="47"/>
    </row>
    <row r="62" spans="1:21" ht="19" customHeight="1">
      <c r="A62" s="45"/>
      <c r="B62" s="10" t="str">
        <f>'Nädal_39_4.-9.klass'!B60</f>
        <v>Mahla-õlikaste</v>
      </c>
      <c r="C62" s="65"/>
      <c r="D62" s="218" t="str">
        <f>'Nädal_39_4.-9.klass'!D60</f>
        <v>Õunamahl 100% naturaalne, õunaäädikas, sinepipulber, söögisool, petersell, värske, toiduõli</v>
      </c>
      <c r="E62" s="19">
        <v>5</v>
      </c>
      <c r="F62" s="13">
        <f>E62*'Nädal_39_4.-9.klass'!F60/'Nädal_39_4.-9.klass'!E60</f>
        <v>32.189399999999999</v>
      </c>
      <c r="G62" s="13">
        <f>E62*'Nädal_39_4.-9.klass'!G60/'Nädal_39_4.-9.klass'!E60</f>
        <v>9.7050000000000011E-2</v>
      </c>
      <c r="H62" s="13">
        <f>E62*'Nädal_39_4.-9.klass'!H60/'Nädal_39_4.-9.klass'!E60</f>
        <v>3.5305500000000003</v>
      </c>
      <c r="I62" s="13">
        <f>E62*'Nädal_39_4.-9.klass'!I60/'Nädal_39_4.-9.klass'!E60</f>
        <v>1.3550000000000001E-2</v>
      </c>
    </row>
    <row r="63" spans="1:21" ht="19" customHeight="1">
      <c r="A63" s="45"/>
      <c r="B63" s="10" t="str">
        <f>'Nädal_39_4.-9.klass'!B61</f>
        <v>Porgandi-ananassisalat</v>
      </c>
      <c r="C63" s="65"/>
      <c r="D63" s="218" t="str">
        <f>'Nädal_39_4.-9.klass'!D61</f>
        <v>Porgand, toiduõli, ananass</v>
      </c>
      <c r="E63" s="19">
        <v>100</v>
      </c>
      <c r="F63" s="13">
        <f>E63*'Nädal_39_4.-9.klass'!F61/'Nädal_39_4.-9.klass'!E61</f>
        <v>45.308999999999997</v>
      </c>
      <c r="G63" s="13">
        <f>E63*'Nädal_39_4.-9.klass'!G61/'Nädal_39_4.-9.klass'!E61</f>
        <v>8.6370000000000005</v>
      </c>
      <c r="H63" s="13">
        <f>E63*'Nädal_39_4.-9.klass'!H61/'Nädal_39_4.-9.klass'!E61</f>
        <v>1.5429999999999999</v>
      </c>
      <c r="I63" s="13">
        <f>E63*'Nädal_39_4.-9.klass'!I61/'Nädal_39_4.-9.klass'!E61</f>
        <v>0.57399999999999995</v>
      </c>
    </row>
    <row r="64" spans="1:21" ht="19" customHeight="1">
      <c r="A64" s="45"/>
      <c r="B64" s="10" t="str">
        <f>'Nädal_39_4.-9.klass'!B62</f>
        <v>Nuikapsas, kikerherned, punane redis</v>
      </c>
      <c r="C64" s="65"/>
      <c r="D64" s="218"/>
      <c r="E64" s="19">
        <v>100</v>
      </c>
      <c r="F64" s="13">
        <f>E64*'Nädal_39_4.-9.klass'!F62/'Nädal_39_4.-9.klass'!E62</f>
        <v>59.266666666666666</v>
      </c>
      <c r="G64" s="13">
        <f>E64*'Nädal_39_4.-9.klass'!G62/'Nädal_39_4.-9.klass'!E62</f>
        <v>11.9</v>
      </c>
      <c r="H64" s="13">
        <f>E64*'Nädal_39_4.-9.klass'!H62/'Nädal_39_4.-9.klass'!E62</f>
        <v>1.0666666666666667</v>
      </c>
      <c r="I64" s="13">
        <f>E64*'Nädal_39_4.-9.klass'!I62/'Nädal_39_4.-9.klass'!E62</f>
        <v>3.1333333333333337</v>
      </c>
    </row>
    <row r="65" spans="1:13" ht="19" customHeight="1">
      <c r="A65" s="45"/>
      <c r="B65" s="10" t="str">
        <f>'Nädal_39_4.-9.klass'!B63</f>
        <v>Seemnesegu (mahe)</v>
      </c>
      <c r="C65" s="65"/>
      <c r="D65" s="218" t="str">
        <f>'Nädal_39_4.-9.klass'!D63</f>
        <v>Kõrvitsaseemned, päevalilleseemned, seesamiseemned</v>
      </c>
      <c r="E65" s="19">
        <v>15</v>
      </c>
      <c r="F65" s="13">
        <f>E65*'Nädal_39_4.-9.klass'!F63/'Nädal_39_4.-9.klass'!E63</f>
        <v>91.315049999999999</v>
      </c>
      <c r="G65" s="13">
        <f>E65*'Nädal_39_4.-9.klass'!G63/'Nädal_39_4.-9.klass'!E63</f>
        <v>1.9199999999999997</v>
      </c>
      <c r="H65" s="13">
        <f>E65*'Nädal_39_4.-9.klass'!H63/'Nädal_39_4.-9.klass'!E63</f>
        <v>7.7350499999999993</v>
      </c>
      <c r="I65" s="13">
        <f>E65*'Nädal_39_4.-9.klass'!I63/'Nädal_39_4.-9.klass'!E63</f>
        <v>4.2349499999999995</v>
      </c>
    </row>
    <row r="66" spans="1:13" ht="19" customHeight="1">
      <c r="A66" s="45"/>
      <c r="B66" s="10" t="str">
        <f>'Nädal_39_4.-9.klass'!B64</f>
        <v>Piimatooted (piim, keefir R 2,5% ) (L)</v>
      </c>
      <c r="C66" s="65"/>
      <c r="D66" s="218"/>
      <c r="E66" s="19">
        <v>50</v>
      </c>
      <c r="F66" s="13">
        <f>E66*'Nädal_39_4.-9.klass'!F64/'Nädal_39_4.-9.klass'!E64</f>
        <v>28.195</v>
      </c>
      <c r="G66" s="13">
        <f>E66*'Nädal_39_4.-9.klass'!G64/'Nädal_39_4.-9.klass'!E64</f>
        <v>2.4375</v>
      </c>
      <c r="H66" s="13">
        <f>E66*'Nädal_39_4.-9.klass'!H64/'Nädal_39_4.-9.klass'!E64</f>
        <v>1.2849999999999999</v>
      </c>
      <c r="I66" s="13">
        <f>E66*'Nädal_39_4.-9.klass'!I64/'Nädal_39_4.-9.klass'!E64</f>
        <v>1.72</v>
      </c>
    </row>
    <row r="67" spans="1:13" ht="19" customHeight="1">
      <c r="A67" s="45"/>
      <c r="B67" s="10" t="str">
        <f>'Nädal_39_4.-9.klass'!B65</f>
        <v>Mahl (erinevad maitsed)</v>
      </c>
      <c r="C67" s="65"/>
      <c r="D67" s="218" t="str">
        <f>'Nädal_39_4.-9.klass'!D65</f>
        <v>Rõngu suhkruvaba mahlakonsentraat 100% naturaalne, vesi</v>
      </c>
      <c r="E67" s="19">
        <v>25</v>
      </c>
      <c r="F67" s="13">
        <f>E67*'Nädal_39_4.-9.klass'!F65/'Nädal_39_4.-9.klass'!E65</f>
        <v>12.132200000000001</v>
      </c>
      <c r="G67" s="13">
        <f>E67*'Nädal_39_4.-9.klass'!G65/'Nädal_39_4.-9.klass'!E65</f>
        <v>2.9455</v>
      </c>
      <c r="H67" s="13">
        <f>E67*'Nädal_39_4.-9.klass'!H65/'Nädal_39_4.-9.klass'!E65</f>
        <v>1.2500000000000001E-2</v>
      </c>
      <c r="I67" s="13">
        <f>E67*'Nädal_39_4.-9.klass'!I65/'Nädal_39_4.-9.klass'!E65</f>
        <v>9.0749999999999997E-2</v>
      </c>
    </row>
    <row r="68" spans="1:13" ht="19" customHeight="1">
      <c r="A68" s="45"/>
      <c r="B68" s="10" t="str">
        <f>'Nädal_39_4.-9.klass'!B66</f>
        <v>Joogijogurt R 1,5%, maitsestatud (L)</v>
      </c>
      <c r="C68" s="65"/>
      <c r="D68" s="218" t="str">
        <f>'Nädal_39_4.-9.klass'!D66</f>
        <v>Maitsestamata jogurt R 2,5-3%, naturaalne marjapüree</v>
      </c>
      <c r="E68" s="19">
        <v>25</v>
      </c>
      <c r="F68" s="13">
        <f>E68*'Nädal_39_4.-9.klass'!F66/'Nädal_39_4.-9.klass'!E66</f>
        <v>18.686499999999999</v>
      </c>
      <c r="G68" s="13">
        <f>E68*'Nädal_39_4.-9.klass'!G66/'Nädal_39_4.-9.klass'!E66</f>
        <v>3.0307499999999998</v>
      </c>
      <c r="H68" s="13">
        <f>E68*'Nädal_39_4.-9.klass'!H66/'Nädal_39_4.-9.klass'!E66</f>
        <v>0.375</v>
      </c>
      <c r="I68" s="13">
        <f>E68*'Nädal_39_4.-9.klass'!I66/'Nädal_39_4.-9.klass'!E66</f>
        <v>0.8</v>
      </c>
    </row>
    <row r="69" spans="1:13" ht="19" customHeight="1">
      <c r="A69" s="20"/>
      <c r="B69" s="10" t="str">
        <f>'Nädal_39_4.-9.klass'!B67</f>
        <v>Tee, suhkruta</v>
      </c>
      <c r="C69" s="65"/>
      <c r="D69" s="218" t="str">
        <f>'Nädal_39_4.-9.klass'!D67</f>
        <v>Teepuru, vesi</v>
      </c>
      <c r="E69" s="19">
        <v>50</v>
      </c>
      <c r="F69" s="13">
        <f>E69*'Nädal_39_4.-9.klass'!F67/'Nädal_39_4.-9.klass'!E67</f>
        <v>0.2</v>
      </c>
      <c r="G69" s="13">
        <f>E69*'Nädal_39_4.-9.klass'!G67/'Nädal_39_4.-9.klass'!E67</f>
        <v>0</v>
      </c>
      <c r="H69" s="13">
        <f>E69*'Nädal_39_4.-9.klass'!H67/'Nädal_39_4.-9.klass'!E67</f>
        <v>0</v>
      </c>
      <c r="I69" s="13">
        <f>E69*'Nädal_39_4.-9.klass'!I67/'Nädal_39_4.-9.klass'!E67</f>
        <v>0.05</v>
      </c>
    </row>
    <row r="70" spans="1:13" ht="19" customHeight="1">
      <c r="A70" s="20"/>
      <c r="B70" s="10" t="str">
        <f>'Nädal_39_4.-9.klass'!B68</f>
        <v>Rukkileiva (3 sorti) - ja sepikutoodete valik  (G)</v>
      </c>
      <c r="C70" s="65"/>
      <c r="D70" s="218"/>
      <c r="E70" s="19">
        <v>30</v>
      </c>
      <c r="F70" s="13">
        <f>E70*'Nädal_39_4.-9.klass'!F68/'Nädal_39_4.-9.klass'!E68</f>
        <v>73.86</v>
      </c>
      <c r="G70" s="13">
        <f>E70*'Nädal_39_4.-9.klass'!G68/'Nädal_39_4.-9.klass'!E68</f>
        <v>15.69</v>
      </c>
      <c r="H70" s="13">
        <f>E70*'Nädal_39_4.-9.klass'!H68/'Nädal_39_4.-9.klass'!E68</f>
        <v>0.6</v>
      </c>
      <c r="I70" s="13">
        <f>E70*'Nädal_39_4.-9.klass'!I68/'Nädal_39_4.-9.klass'!E68</f>
        <v>2.145</v>
      </c>
    </row>
    <row r="71" spans="1:13" ht="19" customHeight="1">
      <c r="A71" s="20"/>
      <c r="B71" s="10" t="str">
        <f>'Nädal_39_4.-9.klass'!B69</f>
        <v xml:space="preserve">Õun </v>
      </c>
      <c r="C71" s="65"/>
      <c r="D71" s="218"/>
      <c r="E71" s="19">
        <v>50</v>
      </c>
      <c r="F71" s="13">
        <f>E71*'Nädal_39_4.-9.klass'!F69/'Nädal_39_4.-9.klass'!E69</f>
        <v>24.038</v>
      </c>
      <c r="G71" s="13">
        <f>E71*'Nädal_39_4.-9.klass'!G69/'Nädal_39_4.-9.klass'!E69</f>
        <v>6.74</v>
      </c>
      <c r="H71" s="13">
        <f>E71*'Nädal_39_4.-9.klass'!H69/'Nädal_39_4.-9.klass'!E69</f>
        <v>0</v>
      </c>
      <c r="I71" s="13">
        <f>E71*'Nädal_39_4.-9.klass'!I69/'Nädal_39_4.-9.klass'!E69</f>
        <v>0</v>
      </c>
    </row>
    <row r="72" spans="1:13" ht="19" customHeight="1">
      <c r="A72" s="20"/>
      <c r="B72" s="71" t="s">
        <v>11</v>
      </c>
      <c r="C72" s="65"/>
      <c r="D72" s="218"/>
      <c r="E72" s="57"/>
      <c r="F72" s="92">
        <f>SUM(F56:F71)</f>
        <v>890.45211666666683</v>
      </c>
      <c r="G72" s="92">
        <f t="shared" ref="G72:I72" si="1">SUM(G56:G71)</f>
        <v>124.0752</v>
      </c>
      <c r="H72" s="92">
        <f t="shared" si="1"/>
        <v>30.114366666666669</v>
      </c>
      <c r="I72" s="92">
        <f t="shared" si="1"/>
        <v>41.30468333333333</v>
      </c>
    </row>
    <row r="73" spans="1:13" ht="50.15" customHeight="1">
      <c r="A73" s="5" t="s">
        <v>15</v>
      </c>
      <c r="B73" s="6" t="s">
        <v>2</v>
      </c>
      <c r="C73" s="7" t="s">
        <v>3</v>
      </c>
      <c r="D73" s="5" t="s">
        <v>4</v>
      </c>
      <c r="E73" s="7" t="s">
        <v>5</v>
      </c>
      <c r="F73" s="7" t="s">
        <v>6</v>
      </c>
      <c r="G73" s="7" t="s">
        <v>7</v>
      </c>
      <c r="H73" s="7" t="s">
        <v>8</v>
      </c>
      <c r="I73" s="7" t="s">
        <v>9</v>
      </c>
    </row>
    <row r="74" spans="1:13" ht="75" customHeight="1">
      <c r="A74" s="53"/>
      <c r="B74" s="10" t="str">
        <f>'Nädal_39_4.-9.klass'!B72</f>
        <v>Pilaff porgandi ja veisehakklihaga</v>
      </c>
      <c r="C74" s="11" t="e" vm="5">
        <f>'Nädal_39_4.-9.klass'!C72</f>
        <v>#VALUE!</v>
      </c>
      <c r="D74" s="218" t="str">
        <f>'Nädal_39_4.-9.klass'!D72</f>
        <v>Riis, vesi, söögisool, veiseliha, porgand, mugulsibul, toiduõli, vesi, küüslauk, söögisool, must pipar, jahvatatud paprika, petersell</v>
      </c>
      <c r="E74" s="13">
        <v>175</v>
      </c>
      <c r="F74" s="13">
        <f>E74*'Nädal_39_4.-9.klass'!F72/'Nädal_39_4.-9.klass'!E72</f>
        <v>299.24300000000005</v>
      </c>
      <c r="G74" s="13">
        <f>E74*'Nädal_39_4.-9.klass'!G72/'Nädal_39_4.-9.klass'!E72</f>
        <v>38.025749999999995</v>
      </c>
      <c r="H74" s="13">
        <f>E74*'Nädal_39_4.-9.klass'!H72/'Nädal_39_4.-9.klass'!E72</f>
        <v>11.796749999999999</v>
      </c>
      <c r="I74" s="13">
        <f>E74*'Nädal_39_4.-9.klass'!I72/'Nädal_39_4.-9.klass'!E72</f>
        <v>12.5825</v>
      </c>
    </row>
    <row r="75" spans="1:13" ht="75" customHeight="1">
      <c r="A75" s="98" t="s">
        <v>10</v>
      </c>
      <c r="B75" s="10" t="str">
        <f>'Nädal_39_4.-9.klass'!B73</f>
        <v>Pilaff porgandi ja punaste ubadega (mahe)</v>
      </c>
      <c r="C75" s="11" t="e" vm="4">
        <f>'Nädal_39_4.-9.klass'!C73</f>
        <v>#VALUE!</v>
      </c>
      <c r="D75" s="218" t="str">
        <f>'Nädal_39_4.-9.klass'!D73</f>
        <v>Riis, mugulsibul, küüslauk, toiduõli, porgand, vesi, punased oad, must pipar, jahvatatud paprika, söögisool</v>
      </c>
      <c r="E75" s="15">
        <v>175</v>
      </c>
      <c r="F75" s="13">
        <f>E75*'Nädal_39_4.-9.klass'!F73/'Nädal_39_4.-9.klass'!E73</f>
        <v>239.42100000000002</v>
      </c>
      <c r="G75" s="13">
        <f>E75*'Nädal_39_4.-9.klass'!G73/'Nädal_39_4.-9.klass'!E73</f>
        <v>43.478749999999998</v>
      </c>
      <c r="H75" s="13">
        <f>E75*'Nädal_39_4.-9.klass'!H73/'Nädal_39_4.-9.klass'!E73</f>
        <v>5.8747500000000006</v>
      </c>
      <c r="I75" s="13">
        <f>E75*'Nädal_39_4.-9.klass'!I73/'Nädal_39_4.-9.klass'!E73</f>
        <v>6.5310000000000006</v>
      </c>
    </row>
    <row r="76" spans="1:13" ht="17.5">
      <c r="A76" s="66"/>
      <c r="B76" s="10" t="str">
        <f>'Nädal_39_4.-9.klass'!B74</f>
        <v>Ahjuköögiviljad</v>
      </c>
      <c r="C76" s="67"/>
      <c r="D76" s="218" t="str">
        <f>'Nädal_39_4.-9.klass'!D74</f>
        <v>Kaalikas, bataat, pastinaak, porgand, paprika, rosmariin, toiduõli, söögisool</v>
      </c>
      <c r="E76" s="19">
        <v>100</v>
      </c>
      <c r="F76" s="13">
        <f>E76*'Nädal_39_4.-9.klass'!F74/'Nädal_39_4.-9.klass'!E74</f>
        <v>88.647000000000006</v>
      </c>
      <c r="G76" s="13">
        <f>E76*'Nädal_39_4.-9.klass'!G74/'Nädal_39_4.-9.klass'!E74</f>
        <v>14.929</v>
      </c>
      <c r="H76" s="13">
        <f>E76*'Nädal_39_4.-9.klass'!H74/'Nädal_39_4.-9.klass'!E74</f>
        <v>3.4489999999999998</v>
      </c>
      <c r="I76" s="13">
        <f>E76*'Nädal_39_4.-9.klass'!I74/'Nädal_39_4.-9.klass'!E74</f>
        <v>1.4419999999999999</v>
      </c>
    </row>
    <row r="77" spans="1:13" ht="19" customHeight="1">
      <c r="A77" s="53"/>
      <c r="B77" s="10" t="str">
        <f>'Nädal_39_4.-9.klass'!B75</f>
        <v>Soe tomatikaste</v>
      </c>
      <c r="C77" s="68"/>
      <c r="D77" s="218" t="str">
        <f>'Nädal_39_4.-9.klass'!D75</f>
        <v>Tomat, mugulsibul, porgand, küüslauk, toiduõli, söögisool, basiilik, värske</v>
      </c>
      <c r="E77" s="19">
        <v>50</v>
      </c>
      <c r="F77" s="13">
        <f>E77*'Nädal_39_4.-9.klass'!F75/'Nädal_39_4.-9.klass'!E75</f>
        <v>17.598500000000001</v>
      </c>
      <c r="G77" s="13">
        <f>E77*'Nädal_39_4.-9.klass'!G75/'Nädal_39_4.-9.klass'!E75</f>
        <v>3.2825000000000002</v>
      </c>
      <c r="H77" s="13">
        <f>E77*'Nädal_39_4.-9.klass'!H75/'Nädal_39_4.-9.klass'!E75</f>
        <v>0.54400000000000004</v>
      </c>
      <c r="I77" s="13">
        <f>E77*'Nädal_39_4.-9.klass'!I75/'Nädal_39_4.-9.klass'!E75</f>
        <v>0.38950000000000001</v>
      </c>
    </row>
    <row r="78" spans="1:13" ht="19" customHeight="1">
      <c r="A78" s="69"/>
      <c r="B78" s="10" t="str">
        <f>'Nädal_39_4.-9.klass'!B76</f>
        <v>Külm küüslaugu-jogurtikaste (L)</v>
      </c>
      <c r="C78" s="68"/>
      <c r="D78" s="218" t="str">
        <f>'Nädal_39_4.-9.klass'!D76</f>
        <v>Maitsestamata jogurt R 2,5-3%, söögisool, suhkur, küüslauk</v>
      </c>
      <c r="E78" s="19">
        <v>10</v>
      </c>
      <c r="F78" s="13">
        <f>E78*'Nädal_39_4.-9.klass'!F76/'Nädal_39_4.-9.klass'!E76</f>
        <v>12.790300000000002</v>
      </c>
      <c r="G78" s="13">
        <f>E78*'Nädal_39_4.-9.klass'!G76/'Nädal_39_4.-9.klass'!E76</f>
        <v>1.4038000000000002</v>
      </c>
      <c r="H78" s="13">
        <f>E78*'Nädal_39_4.-9.klass'!H76/'Nädal_39_4.-9.klass'!E76</f>
        <v>0.68620000000000003</v>
      </c>
      <c r="I78" s="13">
        <f>E78*'Nädal_39_4.-9.klass'!I76/'Nädal_39_4.-9.klass'!E76</f>
        <v>0.25559999999999999</v>
      </c>
      <c r="J78" s="24"/>
      <c r="K78" s="24"/>
      <c r="L78" s="24"/>
      <c r="M78" s="24"/>
    </row>
    <row r="79" spans="1:13" ht="19" customHeight="1">
      <c r="A79" s="69"/>
      <c r="B79" s="10" t="str">
        <f>'Nädal_39_4.-9.klass'!B77</f>
        <v>Peedi-piprajuuresalat</v>
      </c>
      <c r="C79" s="68"/>
      <c r="D79" s="218" t="str">
        <f>'Nädal_39_4.-9.klass'!D77</f>
        <v>Õun, peet, mädarõigas, hapukoor R 10%, suhkur, õunaäädikas</v>
      </c>
      <c r="E79" s="19">
        <v>100</v>
      </c>
      <c r="F79" s="13">
        <f>E79*'Nädal_39_4.-9.klass'!F77/'Nädal_39_4.-9.klass'!E77</f>
        <v>58.389000000000003</v>
      </c>
      <c r="G79" s="13">
        <f>E79*'Nädal_39_4.-9.klass'!G77/'Nädal_39_4.-9.klass'!E77</f>
        <v>10.348000000000003</v>
      </c>
      <c r="H79" s="13">
        <f>E79*'Nädal_39_4.-9.klass'!H77/'Nädal_39_4.-9.klass'!E77</f>
        <v>1.6719999999999999</v>
      </c>
      <c r="I79" s="13">
        <f>E79*'Nädal_39_4.-9.klass'!I77/'Nädal_39_4.-9.klass'!E77</f>
        <v>1.5420000000000003</v>
      </c>
    </row>
    <row r="80" spans="1:13" ht="31">
      <c r="A80" s="69"/>
      <c r="B80" s="10" t="str">
        <f>'Nädal_39_4.-9.klass'!B78</f>
        <v>Hiina kapsas, marineeritud punane sibul, brokoli</v>
      </c>
      <c r="C80" s="68"/>
      <c r="D80" s="218" t="str">
        <f>'Nädal_39_4.-9.klass'!D78</f>
        <v>Hiina kapsas, marineeritud punane sibul (punane sibul, õunaäädikas, sidrunimahl, must pipar,  söögisool, vesi, suhkur,) brokoli</v>
      </c>
      <c r="E80" s="19">
        <v>100</v>
      </c>
      <c r="F80" s="13">
        <f>E80*'Nädal_39_4.-9.klass'!F78/'Nädal_39_4.-9.klass'!E78</f>
        <v>30.086666666666666</v>
      </c>
      <c r="G80" s="13">
        <f>E80*'Nädal_39_4.-9.klass'!G78/'Nädal_39_4.-9.klass'!E78</f>
        <v>5.4333333333333336</v>
      </c>
      <c r="H80" s="13">
        <f>E80*'Nädal_39_4.-9.klass'!H78/'Nädal_39_4.-9.klass'!E78</f>
        <v>0.36666666666666675</v>
      </c>
      <c r="I80" s="13">
        <f>E80*'Nädal_39_4.-9.klass'!I78/'Nädal_39_4.-9.klass'!E78</f>
        <v>2.3333333333333335</v>
      </c>
    </row>
    <row r="81" spans="1:9" ht="19" customHeight="1">
      <c r="A81" s="69"/>
      <c r="B81" s="10" t="str">
        <f>'Nädal_39_4.-9.klass'!B79</f>
        <v>Seemnesegu (mahe)</v>
      </c>
      <c r="C81" s="68"/>
      <c r="D81" s="218" t="str">
        <f>'Nädal_39_4.-9.klass'!D79</f>
        <v>Kõrvitsaseemned, päevalilleseemned, seesamiseemned</v>
      </c>
      <c r="E81" s="19">
        <v>10</v>
      </c>
      <c r="F81" s="13">
        <f>E81*'Nädal_39_4.-9.klass'!F79/'Nädal_39_4.-9.klass'!E79</f>
        <v>60.8767</v>
      </c>
      <c r="G81" s="13">
        <f>E81*'Nädal_39_4.-9.klass'!G79/'Nädal_39_4.-9.klass'!E79</f>
        <v>1.28</v>
      </c>
      <c r="H81" s="13">
        <f>E81*'Nädal_39_4.-9.klass'!H79/'Nädal_39_4.-9.klass'!E79</f>
        <v>5.1566999999999998</v>
      </c>
      <c r="I81" s="13">
        <f>E81*'Nädal_39_4.-9.klass'!I79/'Nädal_39_4.-9.klass'!E79</f>
        <v>2.8232999999999993</v>
      </c>
    </row>
    <row r="82" spans="1:9" ht="19" customHeight="1">
      <c r="A82" s="69"/>
      <c r="B82" s="10" t="str">
        <f>'Nädal_39_4.-9.klass'!B80</f>
        <v>Piimatooted (piim, keefir R 2,5% ) (L)</v>
      </c>
      <c r="C82" s="68"/>
      <c r="D82" s="218"/>
      <c r="E82" s="19">
        <v>50</v>
      </c>
      <c r="F82" s="13">
        <f>E82*'Nädal_39_4.-9.klass'!F80/'Nädal_39_4.-9.klass'!E80</f>
        <v>28.195</v>
      </c>
      <c r="G82" s="13">
        <f>E82*'Nädal_39_4.-9.klass'!G80/'Nädal_39_4.-9.klass'!E80</f>
        <v>2.4375</v>
      </c>
      <c r="H82" s="13">
        <f>E82*'Nädal_39_4.-9.klass'!H80/'Nädal_39_4.-9.klass'!E80</f>
        <v>1.2849999999999999</v>
      </c>
      <c r="I82" s="13">
        <f>E82*'Nädal_39_4.-9.klass'!I80/'Nädal_39_4.-9.klass'!E80</f>
        <v>1.72</v>
      </c>
    </row>
    <row r="83" spans="1:9" ht="19" customHeight="1">
      <c r="A83" s="69"/>
      <c r="B83" s="10" t="str">
        <f>'Nädal_39_4.-9.klass'!B81</f>
        <v>Mahl (erinevad maitsed)</v>
      </c>
      <c r="C83" s="68"/>
      <c r="D83" s="218" t="str">
        <f>'Nädal_39_4.-9.klass'!D81</f>
        <v>Rõngu suhkruvaba mahlakonsentraat 100% naturaalne, vesi</v>
      </c>
      <c r="E83" s="19">
        <v>25</v>
      </c>
      <c r="F83" s="13">
        <f>E83*'Nädal_39_4.-9.klass'!F81/'Nädal_39_4.-9.klass'!E81</f>
        <v>12.132200000000001</v>
      </c>
      <c r="G83" s="13">
        <f>E83*'Nädal_39_4.-9.klass'!G81/'Nädal_39_4.-9.klass'!E81</f>
        <v>2.9455</v>
      </c>
      <c r="H83" s="13">
        <f>E83*'Nädal_39_4.-9.klass'!H81/'Nädal_39_4.-9.klass'!E81</f>
        <v>1.2500000000000001E-2</v>
      </c>
      <c r="I83" s="13">
        <f>E83*'Nädal_39_4.-9.klass'!I81/'Nädal_39_4.-9.klass'!E81</f>
        <v>9.0749999999999997E-2</v>
      </c>
    </row>
    <row r="84" spans="1:9" ht="19" customHeight="1">
      <c r="A84" s="58"/>
      <c r="B84" s="10" t="str">
        <f>'Nädal_39_4.-9.klass'!B82</f>
        <v>Joogijogurt R 1,5%, maitsestatud (L)</v>
      </c>
      <c r="C84" s="68"/>
      <c r="D84" s="218" t="str">
        <f>'Nädal_39_4.-9.klass'!D82</f>
        <v>Maitsestamata jogurt R 2,5-3%, naturaalne marjapüree</v>
      </c>
      <c r="E84" s="19">
        <v>25</v>
      </c>
      <c r="F84" s="13">
        <f>E84*'Nädal_39_4.-9.klass'!F82/'Nädal_39_4.-9.klass'!E82</f>
        <v>18.686499999999999</v>
      </c>
      <c r="G84" s="13">
        <f>E84*'Nädal_39_4.-9.klass'!G82/'Nädal_39_4.-9.klass'!E82</f>
        <v>3.0307499999999998</v>
      </c>
      <c r="H84" s="13">
        <f>E84*'Nädal_39_4.-9.klass'!H82/'Nädal_39_4.-9.klass'!E82</f>
        <v>0.375</v>
      </c>
      <c r="I84" s="13">
        <f>E84*'Nädal_39_4.-9.klass'!I82/'Nädal_39_4.-9.klass'!E82</f>
        <v>0.8</v>
      </c>
    </row>
    <row r="85" spans="1:9" ht="19" customHeight="1">
      <c r="A85" s="58"/>
      <c r="B85" s="10" t="str">
        <f>'Nädal_39_4.-9.klass'!B83</f>
        <v>Tee, suhkruta</v>
      </c>
      <c r="C85" s="68"/>
      <c r="D85" s="218" t="str">
        <f>'Nädal_39_4.-9.klass'!D83</f>
        <v>Teepuru, vesi</v>
      </c>
      <c r="E85" s="19">
        <v>25</v>
      </c>
      <c r="F85" s="13">
        <f>E85*'Nädal_39_4.-9.klass'!F83/'Nädal_39_4.-9.klass'!E83</f>
        <v>0.1</v>
      </c>
      <c r="G85" s="13">
        <f>E85*'Nädal_39_4.-9.klass'!G83/'Nädal_39_4.-9.klass'!E83</f>
        <v>0</v>
      </c>
      <c r="H85" s="13">
        <f>E85*'Nädal_39_4.-9.klass'!H83/'Nädal_39_4.-9.klass'!E83</f>
        <v>0</v>
      </c>
      <c r="I85" s="13">
        <f>E85*'Nädal_39_4.-9.klass'!I83/'Nädal_39_4.-9.klass'!E83</f>
        <v>2.5000000000000001E-2</v>
      </c>
    </row>
    <row r="86" spans="1:9" ht="19" customHeight="1">
      <c r="A86" s="69"/>
      <c r="B86" s="10" t="str">
        <f>'Nädal_39_4.-9.klass'!B84</f>
        <v>Rukkileiva (3 sorti) - ja sepikutoodete valik  (G)</v>
      </c>
      <c r="C86" s="68"/>
      <c r="D86" s="218"/>
      <c r="E86" s="19">
        <v>30</v>
      </c>
      <c r="F86" s="13">
        <f>E86*'Nädal_39_4.-9.klass'!F84/'Nädal_39_4.-9.klass'!E84</f>
        <v>73.86</v>
      </c>
      <c r="G86" s="13">
        <f>E86*'Nädal_39_4.-9.klass'!G84/'Nädal_39_4.-9.klass'!E84</f>
        <v>15.69</v>
      </c>
      <c r="H86" s="13">
        <f>E86*'Nädal_39_4.-9.klass'!H84/'Nädal_39_4.-9.klass'!E84</f>
        <v>0.6</v>
      </c>
      <c r="I86" s="13">
        <f>E86*'Nädal_39_4.-9.klass'!I84/'Nädal_39_4.-9.klass'!E84</f>
        <v>2.145</v>
      </c>
    </row>
    <row r="87" spans="1:9" ht="19" customHeight="1">
      <c r="A87" s="69"/>
      <c r="B87" s="10" t="str">
        <f>'Nädal_39_4.-9.klass'!B85</f>
        <v>Pirn</v>
      </c>
      <c r="C87" s="68"/>
      <c r="D87" s="218"/>
      <c r="E87" s="19">
        <v>50</v>
      </c>
      <c r="F87" s="13">
        <f>E87*'Nädal_39_4.-9.klass'!F85/'Nädal_39_4.-9.klass'!E85</f>
        <v>19.988</v>
      </c>
      <c r="G87" s="13">
        <f>E87*'Nädal_39_4.-9.klass'!G85/'Nädal_39_4.-9.klass'!E85</f>
        <v>5.97</v>
      </c>
      <c r="H87" s="13">
        <f>E87*'Nädal_39_4.-9.klass'!H85/'Nädal_39_4.-9.klass'!E85</f>
        <v>0</v>
      </c>
      <c r="I87" s="13">
        <f>E87*'Nädal_39_4.-9.klass'!I85/'Nädal_39_4.-9.klass'!E85</f>
        <v>0.15</v>
      </c>
    </row>
    <row r="88" spans="1:9" ht="19" customHeight="1">
      <c r="A88" s="48"/>
      <c r="B88" s="71" t="s">
        <v>11</v>
      </c>
      <c r="C88" s="72"/>
      <c r="D88" s="58"/>
      <c r="E88" s="61"/>
      <c r="F88" s="73">
        <f>SUM(F74:F87)</f>
        <v>960.01386666666713</v>
      </c>
      <c r="G88" s="73">
        <f>SUM(G74:G87)</f>
        <v>148.25488333333334</v>
      </c>
      <c r="H88" s="73">
        <f>SUM(H74:H87)</f>
        <v>31.818566666666669</v>
      </c>
      <c r="I88" s="73">
        <f>SUM(I74:I87)</f>
        <v>32.829983333333338</v>
      </c>
    </row>
    <row r="89" spans="1:9" ht="19" customHeight="1">
      <c r="A89" s="312" t="s">
        <v>16</v>
      </c>
      <c r="B89" s="305"/>
      <c r="C89" s="305"/>
      <c r="D89" s="305"/>
      <c r="E89" s="305"/>
      <c r="F89" s="74">
        <f>AVERAGE(F24,F42,F54,F72,F88)</f>
        <v>856.90748666666695</v>
      </c>
      <c r="G89" s="74">
        <f t="shared" ref="G89:I89" si="2">AVERAGE(G24,G42,G54,G72,G88)</f>
        <v>127.87505999999999</v>
      </c>
      <c r="H89" s="74">
        <f t="shared" si="2"/>
        <v>27.552610000000005</v>
      </c>
      <c r="I89" s="74">
        <f t="shared" si="2"/>
        <v>31.909999999999997</v>
      </c>
    </row>
    <row r="90" spans="1:9" ht="19" customHeight="1">
      <c r="A90" s="235"/>
      <c r="B90" s="236"/>
      <c r="C90" s="236"/>
      <c r="D90" s="305" t="s">
        <v>249</v>
      </c>
      <c r="E90" s="306"/>
      <c r="F90" s="238"/>
      <c r="G90" s="238">
        <f>(G89*4)/F89*100</f>
        <v>59.691419197387773</v>
      </c>
      <c r="H90" s="238">
        <f>(H89*9)/F89*100</f>
        <v>28.938186893967536</v>
      </c>
      <c r="I90" s="238">
        <f>(I89*4)/F89*100</f>
        <v>14.895423600103443</v>
      </c>
    </row>
    <row r="91" spans="1:9" ht="19" customHeight="1">
      <c r="A91" s="235"/>
      <c r="B91" s="236"/>
      <c r="C91" s="236"/>
      <c r="D91" s="305" t="s">
        <v>241</v>
      </c>
      <c r="E91" s="306"/>
      <c r="F91" s="238" t="s">
        <v>306</v>
      </c>
      <c r="G91" s="238" t="s">
        <v>246</v>
      </c>
      <c r="H91" s="238" t="s">
        <v>247</v>
      </c>
      <c r="I91" s="238" t="s">
        <v>248</v>
      </c>
    </row>
    <row r="92" spans="1:9" ht="19" customHeight="1">
      <c r="A92" s="295" t="s">
        <v>17</v>
      </c>
      <c r="B92" s="295"/>
      <c r="C92" s="295"/>
      <c r="D92" s="295"/>
      <c r="E92" s="295"/>
      <c r="F92" s="295"/>
      <c r="G92" s="295"/>
      <c r="H92" s="295"/>
      <c r="I92" s="295"/>
    </row>
    <row r="93" spans="1:9" ht="19" customHeight="1">
      <c r="A93" s="296" t="s">
        <v>191</v>
      </c>
      <c r="B93" s="297"/>
      <c r="C93" s="297"/>
      <c r="D93" s="297"/>
      <c r="E93" s="297"/>
      <c r="F93" s="297"/>
      <c r="G93" s="297"/>
      <c r="H93" s="297"/>
      <c r="I93" s="298"/>
    </row>
    <row r="94" spans="1:9" ht="19" customHeight="1">
      <c r="A94" s="299" t="s">
        <v>192</v>
      </c>
      <c r="B94" s="300"/>
      <c r="C94" s="300"/>
      <c r="D94" s="300"/>
      <c r="E94" s="300"/>
      <c r="F94" s="300"/>
      <c r="G94" s="300"/>
      <c r="H94" s="300"/>
      <c r="I94" s="301"/>
    </row>
    <row r="95" spans="1:9" ht="19" customHeight="1">
      <c r="A95" s="302" t="s">
        <v>307</v>
      </c>
      <c r="B95" s="303"/>
      <c r="C95" s="303"/>
      <c r="D95" s="303"/>
      <c r="E95" s="303"/>
      <c r="F95" s="303"/>
      <c r="G95" s="303"/>
      <c r="H95" s="303"/>
      <c r="I95" s="304"/>
    </row>
    <row r="96" spans="1:9" ht="19" customHeight="1">
      <c r="A96" s="302" t="s">
        <v>193</v>
      </c>
      <c r="B96" s="303"/>
      <c r="C96" s="303"/>
      <c r="D96" s="303"/>
      <c r="E96" s="303"/>
      <c r="F96" s="303"/>
      <c r="G96" s="303"/>
      <c r="H96" s="303"/>
      <c r="I96" s="304"/>
    </row>
    <row r="97" spans="1:9" ht="19" customHeight="1">
      <c r="A97" s="302" t="s">
        <v>205</v>
      </c>
      <c r="B97" s="303"/>
      <c r="C97" s="303"/>
      <c r="D97" s="303"/>
      <c r="E97" s="303"/>
      <c r="F97" s="303"/>
      <c r="G97" s="303"/>
      <c r="H97" s="303"/>
      <c r="I97" s="304"/>
    </row>
    <row r="98" spans="1:9" ht="19" customHeight="1">
      <c r="A98" s="307" t="s">
        <v>18</v>
      </c>
      <c r="B98" s="307"/>
      <c r="C98" s="307"/>
      <c r="D98" s="307"/>
      <c r="E98" s="307"/>
      <c r="F98" s="307"/>
      <c r="G98" s="307"/>
      <c r="H98" s="307"/>
      <c r="I98" s="307"/>
    </row>
    <row r="99" spans="1:9" ht="19" customHeight="1">
      <c r="A99" s="75" t="s">
        <v>194</v>
      </c>
      <c r="B99" s="77" t="s">
        <v>195</v>
      </c>
      <c r="C99" s="77"/>
      <c r="D99" s="77"/>
      <c r="E99" s="77"/>
      <c r="F99" s="78"/>
      <c r="G99" s="78"/>
      <c r="H99" s="78"/>
      <c r="I99" s="79"/>
    </row>
    <row r="100" spans="1:9" ht="19" customHeight="1">
      <c r="A100" s="76" t="s">
        <v>196</v>
      </c>
      <c r="B100" s="80" t="s">
        <v>197</v>
      </c>
      <c r="C100" s="80"/>
      <c r="D100" s="80"/>
      <c r="E100" s="80"/>
      <c r="F100" s="81"/>
      <c r="G100" s="81"/>
      <c r="H100" s="81"/>
      <c r="I100" s="82"/>
    </row>
    <row r="101" spans="1:9" ht="19" customHeight="1">
      <c r="A101" s="83" t="s">
        <v>198</v>
      </c>
      <c r="B101" s="84" t="s">
        <v>199</v>
      </c>
      <c r="C101" s="84"/>
      <c r="D101" s="84"/>
      <c r="E101" s="84"/>
      <c r="F101" s="85"/>
      <c r="G101" s="85"/>
      <c r="H101" s="85"/>
      <c r="I101" s="86"/>
    </row>
    <row r="102" spans="1:9">
      <c r="A102" s="293" t="s">
        <v>19</v>
      </c>
      <c r="B102" s="293"/>
      <c r="C102" s="293"/>
      <c r="D102" s="293"/>
      <c r="E102" s="293"/>
      <c r="F102" s="293"/>
      <c r="G102" s="293"/>
      <c r="H102" s="293"/>
      <c r="I102" s="293"/>
    </row>
    <row r="103" spans="1:9">
      <c r="A103" s="294" t="s">
        <v>200</v>
      </c>
      <c r="B103" s="294"/>
      <c r="C103" s="294"/>
      <c r="D103" s="294"/>
      <c r="E103" s="294"/>
      <c r="F103" s="294"/>
      <c r="G103" s="294"/>
      <c r="H103" s="294"/>
      <c r="I103" s="294"/>
    </row>
  </sheetData>
  <mergeCells count="15">
    <mergeCell ref="D91:E91"/>
    <mergeCell ref="A97:I97"/>
    <mergeCell ref="A98:I98"/>
    <mergeCell ref="A1:B5"/>
    <mergeCell ref="C1:C7"/>
    <mergeCell ref="A6:B6"/>
    <mergeCell ref="A89:E89"/>
    <mergeCell ref="D90:E90"/>
    <mergeCell ref="A102:I102"/>
    <mergeCell ref="A103:I103"/>
    <mergeCell ref="A92:I92"/>
    <mergeCell ref="A93:I93"/>
    <mergeCell ref="A94:I94"/>
    <mergeCell ref="A95:I95"/>
    <mergeCell ref="A96:I96"/>
  </mergeCells>
  <pageMargins left="0.7" right="0.7" top="0.75" bottom="0.75" header="0.3" footer="0.3"/>
  <pageSetup paperSize="9" scale="28" fitToWidth="0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9D7D9C9C6800C459C338440858678F6" ma:contentTypeVersion="14" ma:contentTypeDescription="Create a new document." ma:contentTypeScope="" ma:versionID="006fc6fb95c1a656309e95ce31e39b8e">
  <xsd:schema xmlns:xsd="http://www.w3.org/2001/XMLSchema" xmlns:xs="http://www.w3.org/2001/XMLSchema" xmlns:p="http://schemas.microsoft.com/office/2006/metadata/properties" xmlns:ns3="6701a4f5-800b-44fa-bf5f-bc261db538fe" xmlns:ns4="f671aa42-d00e-4959-96d4-a1ad1e0c3285" targetNamespace="http://schemas.microsoft.com/office/2006/metadata/properties" ma:root="true" ma:fieldsID="88092e5c4b289226b704e5033b5a29fa" ns3:_="" ns4:_="">
    <xsd:import namespace="6701a4f5-800b-44fa-bf5f-bc261db538fe"/>
    <xsd:import namespace="f671aa42-d00e-4959-96d4-a1ad1e0c3285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_activity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ObjectDetectorVersions" minOccurs="0"/>
                <xsd:element ref="ns3:MediaServiceSearchProperties" minOccurs="0"/>
                <xsd:element ref="ns3:MediaServiceGenerationTime" minOccurs="0"/>
                <xsd:element ref="ns3:MediaServiceEventHashCode" minOccurs="0"/>
                <xsd:element ref="ns3:MediaServiceSystemTags" minOccurs="0"/>
                <xsd:element ref="ns3:MediaLengthInSeconds" minOccurs="0"/>
                <xsd:element ref="ns3:MediaServiceDateTaken" minOccurs="0"/>
                <xsd:element ref="ns3:MediaServiceOC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701a4f5-800b-44fa-bf5f-bc261db538f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_activity" ma:index="10" nillable="true" ma:displayName="_activity" ma:hidden="true" ma:internalName="_activity">
      <xsd:simpleType>
        <xsd:restriction base="dms:Note"/>
      </xsd:simpleType>
    </xsd:element>
    <xsd:element name="MediaServiceObjectDetectorVersions" ma:index="1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15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SystemTags" ma:index="18" nillable="true" ma:displayName="MediaServiceSystemTags" ma:hidden="true" ma:internalName="MediaServiceSystemTags" ma:readOnly="true">
      <xsd:simpleType>
        <xsd:restriction base="dms:Note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0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2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671aa42-d00e-4959-96d4-a1ad1e0c3285" elementFormDefault="qualified">
    <xsd:import namespace="http://schemas.microsoft.com/office/2006/documentManagement/types"/>
    <xsd:import namespace="http://schemas.microsoft.com/office/infopath/2007/PartnerControls"/>
    <xsd:element name="SharedWithUsers" ma:index="1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3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6701a4f5-800b-44fa-bf5f-bc261db538fe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FEE6D997-5924-4E97-8979-C21E018D840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701a4f5-800b-44fa-bf5f-bc261db538fe"/>
    <ds:schemaRef ds:uri="f671aa42-d00e-4959-96d4-a1ad1e0c328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D07765DA-BBC6-4E1A-85E3-305D7B46DCA1}">
  <ds:schemaRefs>
    <ds:schemaRef ds:uri="http://purl.org/dc/elements/1.1/"/>
    <ds:schemaRef ds:uri="http://schemas.openxmlformats.org/package/2006/metadata/core-properties"/>
    <ds:schemaRef ds:uri="f671aa42-d00e-4959-96d4-a1ad1e0c3285"/>
    <ds:schemaRef ds:uri="http://schemas.microsoft.com/office/2006/metadata/properties"/>
    <ds:schemaRef ds:uri="http://purl.org/dc/dcmitype/"/>
    <ds:schemaRef ds:uri="http://schemas.microsoft.com/office/2006/documentManagement/types"/>
    <ds:schemaRef ds:uri="http://purl.org/dc/terms/"/>
    <ds:schemaRef ds:uri="http://schemas.microsoft.com/office/infopath/2007/PartnerControls"/>
    <ds:schemaRef ds:uri="6701a4f5-800b-44fa-bf5f-bc261db538fe"/>
    <ds:schemaRef ds:uri="http://www.w3.org/XML/1998/namespace"/>
  </ds:schemaRefs>
</ds:datastoreItem>
</file>

<file path=customXml/itemProps3.xml><?xml version="1.0" encoding="utf-8"?>
<ds:datastoreItem xmlns:ds="http://schemas.openxmlformats.org/officeDocument/2006/customXml" ds:itemID="{D045AF74-3297-4210-9EB4-F307EE0DE9D4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12</vt:i4>
      </vt:variant>
      <vt:variant>
        <vt:lpstr>Named Ranges</vt:lpstr>
      </vt:variant>
      <vt:variant>
        <vt:i4>12</vt:i4>
      </vt:variant>
    </vt:vector>
  </HeadingPairs>
  <TitlesOfParts>
    <vt:vector size="24" baseType="lpstr">
      <vt:lpstr>Nädal_36_1.-3.klass</vt:lpstr>
      <vt:lpstr>Nädal_37_1.-3.klass</vt:lpstr>
      <vt:lpstr>Nädal_38_1.-3.klass</vt:lpstr>
      <vt:lpstr>Nädal_39_1.-3.klass</vt:lpstr>
      <vt:lpstr>Nädal_36_4.-9.klass</vt:lpstr>
      <vt:lpstr>Nädal_37_4.-9.klass</vt:lpstr>
      <vt:lpstr>Nädal_38_4-.9.klass</vt:lpstr>
      <vt:lpstr>Nädal_39_4.-9.klass</vt:lpstr>
      <vt:lpstr>Nädal_36_10.-12.klass</vt:lpstr>
      <vt:lpstr>Nädal_37_10.-12.klass</vt:lpstr>
      <vt:lpstr>Nädal_38_10.-12.klass</vt:lpstr>
      <vt:lpstr>Nädal_39_10.-12.klass</vt:lpstr>
      <vt:lpstr>'Nädal_36_1.-3.klass'!Print_Area</vt:lpstr>
      <vt:lpstr>'Nädal_36_10.-12.klass'!Print_Area</vt:lpstr>
      <vt:lpstr>'Nädal_36_4.-9.klass'!Print_Area</vt:lpstr>
      <vt:lpstr>'Nädal_37_1.-3.klass'!Print_Area</vt:lpstr>
      <vt:lpstr>'Nädal_37_10.-12.klass'!Print_Area</vt:lpstr>
      <vt:lpstr>'Nädal_37_4.-9.klass'!Print_Area</vt:lpstr>
      <vt:lpstr>'Nädal_38_1.-3.klass'!Print_Area</vt:lpstr>
      <vt:lpstr>'Nädal_38_10.-12.klass'!Print_Area</vt:lpstr>
      <vt:lpstr>'Nädal_38_4-.9.klass'!Print_Area</vt:lpstr>
      <vt:lpstr>'Nädal_39_1.-3.klass'!Print_Area</vt:lpstr>
      <vt:lpstr>'Nädal_39_10.-12.klass'!Print_Area</vt:lpstr>
      <vt:lpstr>'Nädal_39_4.-9.klass'!Print_Area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Kerli Jalas</dc:creator>
  <cp:lastModifiedBy>Narva</cp:lastModifiedBy>
  <cp:lastPrinted>2025-09-01T12:06:48Z</cp:lastPrinted>
  <dcterms:created xsi:type="dcterms:W3CDTF">2025-06-09T08:54:09Z</dcterms:created>
  <dcterms:modified xsi:type="dcterms:W3CDTF">2025-09-01T15:11:16Z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0x010100A9D7D9C9C6800C459C338440858678F6</vt:lpwstr>
  </property>
</Properties>
</file>