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tlana\Desktop\JAANUAR MENÜÜ 2025\"/>
    </mc:Choice>
  </mc:AlternateContent>
  <xr:revisionPtr revIDLastSave="0" documentId="13_ncr:1_{97055A76-CDB6-442A-8724-66B6809DA8CE}" xr6:coauthVersionLast="47" xr6:coauthVersionMax="47" xr10:uidLastSave="{00000000-0000-0000-0000-000000000000}"/>
  <bookViews>
    <workbookView xWindow="-110" yWindow="-110" windowWidth="19420" windowHeight="10300" tabRatio="804" xr2:uid="{00000000-000D-0000-FFFF-FFFF00000000}"/>
  </bookViews>
  <sheets>
    <sheet name="Teine 3" sheetId="3" r:id="rId1"/>
    <sheet name="Teine 4" sheetId="4" r:id="rId2"/>
    <sheet name="Teine 5" sheetId="15" r:id="rId3"/>
    <sheet name="Esimene 3" sheetId="7" r:id="rId4"/>
    <sheet name="Esimene 4" sheetId="8" r:id="rId5"/>
    <sheet name="Esimene 5" sheetId="16" r:id="rId6"/>
    <sheet name="Kolmas 3" sheetId="10" r:id="rId7"/>
    <sheet name="Kolmas 4" sheetId="11" r:id="rId8"/>
    <sheet name="Kolmas 5" sheetId="17" r:id="rId9"/>
  </sheets>
  <definedNames>
    <definedName name="_xlnm.Print_Area" localSheetId="3">'Esimene 3'!$A$1:$G$94</definedName>
    <definedName name="_xlnm.Print_Area" localSheetId="4">'Esimene 4'!$A$1:$G$90</definedName>
    <definedName name="_xlnm.Print_Area" localSheetId="5">'Esimene 5'!$A$1:$G$95</definedName>
    <definedName name="_xlnm.Print_Area" localSheetId="6">'Kolmas 3'!$A$1:$G$94</definedName>
    <definedName name="_xlnm.Print_Area" localSheetId="7">'Kolmas 4'!$A$1:$G$90</definedName>
    <definedName name="_xlnm.Print_Area" localSheetId="8">'Kolmas 5'!$A$1:$G$95</definedName>
    <definedName name="_xlnm.Print_Area" localSheetId="0">'Teine 3'!$A$1:$G$94</definedName>
    <definedName name="_xlnm.Print_Area" localSheetId="1">'Teine 4'!$A$1:$G$90</definedName>
    <definedName name="_xlnm.Print_Area" localSheetId="2">'Teine 5'!$A$1:$G$95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7" l="1"/>
  <c r="F52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42" i="17"/>
  <c r="G43" i="17"/>
  <c r="G44" i="17"/>
  <c r="G45" i="17"/>
  <c r="G46" i="17"/>
  <c r="G52" i="17" s="1"/>
  <c r="G47" i="17"/>
  <c r="G48" i="17"/>
  <c r="G49" i="17"/>
  <c r="G50" i="17"/>
  <c r="G51" i="17"/>
  <c r="G55" i="17"/>
  <c r="G56" i="17"/>
  <c r="G57" i="17"/>
  <c r="G58" i="17"/>
  <c r="G59" i="17"/>
  <c r="G60" i="17"/>
  <c r="G61" i="17"/>
  <c r="G62" i="17"/>
  <c r="G63" i="17"/>
  <c r="G64" i="17"/>
  <c r="G65" i="17"/>
  <c r="G71" i="17" s="1"/>
  <c r="G66" i="17"/>
  <c r="G67" i="17"/>
  <c r="G68" i="17"/>
  <c r="G69" i="17"/>
  <c r="G70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4" i="17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19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42" i="17"/>
  <c r="F43" i="17"/>
  <c r="F44" i="17"/>
  <c r="F45" i="17"/>
  <c r="F46" i="17"/>
  <c r="F47" i="17"/>
  <c r="F48" i="17"/>
  <c r="F49" i="17"/>
  <c r="F50" i="17"/>
  <c r="F51" i="17"/>
  <c r="F55" i="17"/>
  <c r="F56" i="17"/>
  <c r="F57" i="17"/>
  <c r="F58" i="17"/>
  <c r="F59" i="17"/>
  <c r="F60" i="17"/>
  <c r="F61" i="17"/>
  <c r="F62" i="17"/>
  <c r="F63" i="17"/>
  <c r="F64" i="17"/>
  <c r="F65" i="17"/>
  <c r="F71" i="17" s="1"/>
  <c r="F66" i="17"/>
  <c r="F67" i="17"/>
  <c r="F68" i="17"/>
  <c r="F69" i="17"/>
  <c r="F70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4" i="17"/>
  <c r="E5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42" i="17"/>
  <c r="E43" i="17"/>
  <c r="E44" i="17"/>
  <c r="E45" i="17"/>
  <c r="E46" i="17"/>
  <c r="E47" i="17"/>
  <c r="E48" i="17"/>
  <c r="E49" i="17"/>
  <c r="E50" i="17"/>
  <c r="E51" i="17"/>
  <c r="E55" i="17"/>
  <c r="E56" i="17"/>
  <c r="E57" i="17"/>
  <c r="E58" i="17"/>
  <c r="E59" i="17"/>
  <c r="E60" i="17"/>
  <c r="E61" i="17"/>
  <c r="E71" i="17" s="1"/>
  <c r="E62" i="17"/>
  <c r="E63" i="17"/>
  <c r="E64" i="17"/>
  <c r="E65" i="17"/>
  <c r="E66" i="17"/>
  <c r="E67" i="17"/>
  <c r="E68" i="17"/>
  <c r="E69" i="17"/>
  <c r="E70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42" i="17"/>
  <c r="D43" i="17"/>
  <c r="D44" i="17"/>
  <c r="D45" i="17"/>
  <c r="D46" i="17"/>
  <c r="D52" i="17" s="1"/>
  <c r="D47" i="17"/>
  <c r="D48" i="17"/>
  <c r="D49" i="17"/>
  <c r="D50" i="17"/>
  <c r="D51" i="17"/>
  <c r="D55" i="17"/>
  <c r="D56" i="17"/>
  <c r="D57" i="17"/>
  <c r="D58" i="17"/>
  <c r="D59" i="17"/>
  <c r="D60" i="17"/>
  <c r="D61" i="17"/>
  <c r="D62" i="17"/>
  <c r="D63" i="17"/>
  <c r="D64" i="17"/>
  <c r="D65" i="17"/>
  <c r="D71" i="17" s="1"/>
  <c r="D66" i="17"/>
  <c r="D67" i="17"/>
  <c r="D68" i="17"/>
  <c r="D69" i="17"/>
  <c r="D70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42" i="17"/>
  <c r="B43" i="17"/>
  <c r="B44" i="17"/>
  <c r="B45" i="17"/>
  <c r="B46" i="17"/>
  <c r="B47" i="17"/>
  <c r="B48" i="17"/>
  <c r="B49" i="17"/>
  <c r="B50" i="17"/>
  <c r="B51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4" i="17"/>
  <c r="F83" i="11"/>
  <c r="G83" i="11"/>
  <c r="E64" i="11"/>
  <c r="F64" i="11"/>
  <c r="G64" i="11"/>
  <c r="D64" i="11"/>
  <c r="E32" i="11"/>
  <c r="F32" i="11"/>
  <c r="G32" i="11"/>
  <c r="D32" i="11"/>
  <c r="F19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22" i="11"/>
  <c r="G23" i="11"/>
  <c r="G24" i="11"/>
  <c r="G25" i="11"/>
  <c r="G26" i="11"/>
  <c r="G27" i="11"/>
  <c r="G28" i="11"/>
  <c r="G29" i="11"/>
  <c r="G30" i="11"/>
  <c r="G31" i="11"/>
  <c r="G35" i="11"/>
  <c r="G36" i="11"/>
  <c r="G37" i="11"/>
  <c r="G38" i="11"/>
  <c r="G39" i="11"/>
  <c r="G40" i="11"/>
  <c r="G41" i="11"/>
  <c r="G42" i="11"/>
  <c r="G43" i="11"/>
  <c r="G44" i="11"/>
  <c r="G51" i="11" s="1"/>
  <c r="G45" i="11"/>
  <c r="G46" i="11"/>
  <c r="G47" i="11"/>
  <c r="G48" i="11"/>
  <c r="G49" i="11"/>
  <c r="G50" i="11"/>
  <c r="G54" i="11"/>
  <c r="G55" i="11"/>
  <c r="G56" i="11"/>
  <c r="G57" i="11"/>
  <c r="G58" i="11"/>
  <c r="G59" i="11"/>
  <c r="G60" i="11"/>
  <c r="G61" i="11"/>
  <c r="G62" i="11"/>
  <c r="G63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22" i="11"/>
  <c r="F23" i="11"/>
  <c r="F24" i="11"/>
  <c r="F25" i="11"/>
  <c r="F26" i="11"/>
  <c r="F27" i="11"/>
  <c r="F28" i="11"/>
  <c r="F29" i="11"/>
  <c r="F30" i="11"/>
  <c r="F31" i="11"/>
  <c r="F35" i="11"/>
  <c r="F36" i="11"/>
  <c r="F37" i="11"/>
  <c r="F38" i="11"/>
  <c r="F39" i="11"/>
  <c r="F40" i="11"/>
  <c r="F41" i="11"/>
  <c r="F42" i="11"/>
  <c r="F43" i="11"/>
  <c r="F44" i="11"/>
  <c r="F51" i="11" s="1"/>
  <c r="F45" i="11"/>
  <c r="F46" i="11"/>
  <c r="F47" i="11"/>
  <c r="F48" i="11"/>
  <c r="F49" i="11"/>
  <c r="F50" i="11"/>
  <c r="F54" i="11"/>
  <c r="F55" i="11"/>
  <c r="F56" i="11"/>
  <c r="F57" i="11"/>
  <c r="F58" i="11"/>
  <c r="F59" i="11"/>
  <c r="F60" i="11"/>
  <c r="F61" i="11"/>
  <c r="F62" i="11"/>
  <c r="F63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4" i="11"/>
  <c r="E5" i="11"/>
  <c r="E6" i="11"/>
  <c r="E7" i="11"/>
  <c r="E8" i="11"/>
  <c r="E9" i="11"/>
  <c r="E10" i="11"/>
  <c r="E11" i="11"/>
  <c r="E12" i="11"/>
  <c r="E13" i="11"/>
  <c r="E14" i="11"/>
  <c r="E15" i="11"/>
  <c r="E19" i="11" s="1"/>
  <c r="E16" i="11"/>
  <c r="E17" i="11"/>
  <c r="E18" i="11"/>
  <c r="E22" i="11"/>
  <c r="E23" i="11"/>
  <c r="E24" i="11"/>
  <c r="E25" i="11"/>
  <c r="E26" i="11"/>
  <c r="E27" i="11"/>
  <c r="E28" i="11"/>
  <c r="E29" i="11"/>
  <c r="E30" i="11"/>
  <c r="E31" i="11"/>
  <c r="E35" i="11"/>
  <c r="E36" i="11"/>
  <c r="E37" i="11"/>
  <c r="E38" i="11"/>
  <c r="E39" i="11"/>
  <c r="E40" i="11"/>
  <c r="E41" i="11"/>
  <c r="E42" i="11"/>
  <c r="E43" i="11"/>
  <c r="E44" i="11"/>
  <c r="E51" i="11" s="1"/>
  <c r="E45" i="11"/>
  <c r="E46" i="11"/>
  <c r="E47" i="11"/>
  <c r="E48" i="11"/>
  <c r="E49" i="11"/>
  <c r="E50" i="11"/>
  <c r="E54" i="11"/>
  <c r="E55" i="11"/>
  <c r="E56" i="11"/>
  <c r="E57" i="11"/>
  <c r="E58" i="11"/>
  <c r="E59" i="11"/>
  <c r="E60" i="11"/>
  <c r="E61" i="11"/>
  <c r="E62" i="11"/>
  <c r="E63" i="11"/>
  <c r="E67" i="11"/>
  <c r="E68" i="11"/>
  <c r="E69" i="11"/>
  <c r="E70" i="11"/>
  <c r="E71" i="11"/>
  <c r="E72" i="11"/>
  <c r="E73" i="11"/>
  <c r="E74" i="11"/>
  <c r="E75" i="11"/>
  <c r="E76" i="11"/>
  <c r="E77" i="11"/>
  <c r="E83" i="11" s="1"/>
  <c r="E78" i="11"/>
  <c r="E79" i="11"/>
  <c r="E80" i="11"/>
  <c r="E81" i="11"/>
  <c r="E82" i="11"/>
  <c r="E4" i="11"/>
  <c r="D5" i="11"/>
  <c r="D6" i="11"/>
  <c r="D7" i="11"/>
  <c r="D8" i="11"/>
  <c r="D9" i="11"/>
  <c r="D10" i="11"/>
  <c r="D11" i="11"/>
  <c r="D12" i="11"/>
  <c r="D13" i="11"/>
  <c r="D14" i="11"/>
  <c r="D15" i="11"/>
  <c r="D19" i="11" s="1"/>
  <c r="D16" i="11"/>
  <c r="D17" i="11"/>
  <c r="D18" i="11"/>
  <c r="D22" i="11"/>
  <c r="D23" i="11"/>
  <c r="D24" i="11"/>
  <c r="D25" i="11"/>
  <c r="D26" i="11"/>
  <c r="D27" i="11"/>
  <c r="D28" i="11"/>
  <c r="D29" i="11"/>
  <c r="D30" i="11"/>
  <c r="D31" i="11"/>
  <c r="D35" i="11"/>
  <c r="D36" i="11"/>
  <c r="D37" i="11"/>
  <c r="D38" i="11"/>
  <c r="D39" i="11"/>
  <c r="D40" i="11"/>
  <c r="D41" i="11"/>
  <c r="D42" i="11"/>
  <c r="D43" i="11"/>
  <c r="D44" i="11"/>
  <c r="D51" i="11" s="1"/>
  <c r="D45" i="11"/>
  <c r="D46" i="11"/>
  <c r="D47" i="11"/>
  <c r="D48" i="11"/>
  <c r="D49" i="11"/>
  <c r="D50" i="11"/>
  <c r="D54" i="11"/>
  <c r="D55" i="11"/>
  <c r="D56" i="11"/>
  <c r="D57" i="11"/>
  <c r="D58" i="11"/>
  <c r="D59" i="11"/>
  <c r="D60" i="11"/>
  <c r="D61" i="11"/>
  <c r="D62" i="11"/>
  <c r="D63" i="11"/>
  <c r="D67" i="11"/>
  <c r="D68" i="11"/>
  <c r="D69" i="11"/>
  <c r="D70" i="11"/>
  <c r="D71" i="11"/>
  <c r="D72" i="11"/>
  <c r="D73" i="11"/>
  <c r="D74" i="11"/>
  <c r="D75" i="11"/>
  <c r="D76" i="11"/>
  <c r="D77" i="11"/>
  <c r="D83" i="11" s="1"/>
  <c r="D78" i="11"/>
  <c r="D79" i="11"/>
  <c r="D80" i="11"/>
  <c r="D81" i="11"/>
  <c r="D82" i="11"/>
  <c r="D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22" i="11"/>
  <c r="B23" i="11"/>
  <c r="B24" i="11"/>
  <c r="B25" i="11"/>
  <c r="B26" i="11"/>
  <c r="B27" i="11"/>
  <c r="B28" i="11"/>
  <c r="B29" i="11"/>
  <c r="B30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4" i="11"/>
  <c r="B55" i="11"/>
  <c r="B56" i="11"/>
  <c r="B57" i="11"/>
  <c r="B58" i="11"/>
  <c r="B59" i="11"/>
  <c r="B60" i="11"/>
  <c r="B61" i="11"/>
  <c r="B62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4" i="11"/>
  <c r="G51" i="10"/>
  <c r="D51" i="10"/>
  <c r="F19" i="10"/>
  <c r="G5" i="10"/>
  <c r="G6" i="10"/>
  <c r="G7" i="10"/>
  <c r="G8" i="10"/>
  <c r="G9" i="10"/>
  <c r="G10" i="10"/>
  <c r="G11" i="10"/>
  <c r="G12" i="10"/>
  <c r="G19" i="10" s="1"/>
  <c r="G13" i="10"/>
  <c r="G14" i="10"/>
  <c r="G15" i="10"/>
  <c r="G16" i="10"/>
  <c r="G17" i="10"/>
  <c r="G18" i="10"/>
  <c r="G22" i="10"/>
  <c r="G23" i="10"/>
  <c r="G24" i="10"/>
  <c r="G25" i="10"/>
  <c r="G26" i="10"/>
  <c r="G27" i="10"/>
  <c r="G28" i="10"/>
  <c r="G29" i="10"/>
  <c r="G30" i="10"/>
  <c r="G31" i="10"/>
  <c r="G38" i="10" s="1"/>
  <c r="G32" i="10"/>
  <c r="G33" i="10"/>
  <c r="G34" i="10"/>
  <c r="G35" i="10"/>
  <c r="G36" i="10"/>
  <c r="G37" i="10"/>
  <c r="G41" i="10"/>
  <c r="G42" i="10"/>
  <c r="G43" i="10"/>
  <c r="G44" i="10"/>
  <c r="G45" i="10"/>
  <c r="G46" i="10"/>
  <c r="G47" i="10"/>
  <c r="G48" i="10"/>
  <c r="G49" i="10"/>
  <c r="G50" i="10"/>
  <c r="G54" i="10"/>
  <c r="G55" i="10"/>
  <c r="G56" i="10"/>
  <c r="G57" i="10"/>
  <c r="G58" i="10"/>
  <c r="G59" i="10"/>
  <c r="G60" i="10"/>
  <c r="G61" i="10"/>
  <c r="G62" i="10"/>
  <c r="G63" i="10"/>
  <c r="G70" i="10" s="1"/>
  <c r="G64" i="10"/>
  <c r="G65" i="10"/>
  <c r="G66" i="10"/>
  <c r="G67" i="10"/>
  <c r="G68" i="10"/>
  <c r="G69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22" i="10"/>
  <c r="F23" i="10"/>
  <c r="F24" i="10"/>
  <c r="F25" i="10"/>
  <c r="F26" i="10"/>
  <c r="F27" i="10"/>
  <c r="F28" i="10"/>
  <c r="F29" i="10"/>
  <c r="F30" i="10"/>
  <c r="F31" i="10"/>
  <c r="F32" i="10"/>
  <c r="F38" i="10" s="1"/>
  <c r="F33" i="10"/>
  <c r="F34" i="10"/>
  <c r="F35" i="10"/>
  <c r="F36" i="10"/>
  <c r="F37" i="10"/>
  <c r="F41" i="10"/>
  <c r="F42" i="10"/>
  <c r="F43" i="10"/>
  <c r="F44" i="10"/>
  <c r="F45" i="10"/>
  <c r="F46" i="10"/>
  <c r="F47" i="10"/>
  <c r="F51" i="10" s="1"/>
  <c r="F48" i="10"/>
  <c r="F49" i="10"/>
  <c r="F50" i="10"/>
  <c r="F54" i="10"/>
  <c r="F55" i="10"/>
  <c r="F56" i="10"/>
  <c r="F57" i="10"/>
  <c r="F58" i="10"/>
  <c r="F59" i="10"/>
  <c r="F60" i="10"/>
  <c r="F61" i="10"/>
  <c r="F62" i="10"/>
  <c r="F63" i="10"/>
  <c r="F64" i="10"/>
  <c r="F70" i="10" s="1"/>
  <c r="F65" i="10"/>
  <c r="F66" i="10"/>
  <c r="F67" i="10"/>
  <c r="F68" i="10"/>
  <c r="F69" i="10"/>
  <c r="F73" i="10"/>
  <c r="F74" i="10"/>
  <c r="F75" i="10"/>
  <c r="F76" i="10"/>
  <c r="F77" i="10"/>
  <c r="F78" i="10"/>
  <c r="F79" i="10"/>
  <c r="F80" i="10"/>
  <c r="F87" i="10" s="1"/>
  <c r="F81" i="10"/>
  <c r="F82" i="10"/>
  <c r="F83" i="10"/>
  <c r="F84" i="10"/>
  <c r="F85" i="10"/>
  <c r="F86" i="10"/>
  <c r="F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41" i="10"/>
  <c r="E42" i="10"/>
  <c r="E43" i="10"/>
  <c r="E44" i="10"/>
  <c r="E45" i="10"/>
  <c r="E46" i="10"/>
  <c r="E47" i="10"/>
  <c r="E51" i="10" s="1"/>
  <c r="E48" i="10"/>
  <c r="E49" i="10"/>
  <c r="E50" i="10"/>
  <c r="E54" i="10"/>
  <c r="E55" i="10"/>
  <c r="E56" i="10"/>
  <c r="E57" i="10"/>
  <c r="E58" i="10"/>
  <c r="E59" i="10"/>
  <c r="E60" i="10"/>
  <c r="E61" i="10"/>
  <c r="E62" i="10"/>
  <c r="E63" i="10"/>
  <c r="E64" i="10"/>
  <c r="E70" i="10" s="1"/>
  <c r="E65" i="10"/>
  <c r="E66" i="10"/>
  <c r="E67" i="10"/>
  <c r="E68" i="10"/>
  <c r="E69" i="10"/>
  <c r="E73" i="10"/>
  <c r="E74" i="10"/>
  <c r="E75" i="10"/>
  <c r="E76" i="10"/>
  <c r="E77" i="10"/>
  <c r="E78" i="10"/>
  <c r="E79" i="10"/>
  <c r="E80" i="10"/>
  <c r="E87" i="10" s="1"/>
  <c r="E81" i="10"/>
  <c r="E82" i="10"/>
  <c r="E83" i="10"/>
  <c r="E84" i="10"/>
  <c r="E85" i="10"/>
  <c r="E86" i="10"/>
  <c r="E4" i="10"/>
  <c r="D5" i="10"/>
  <c r="D6" i="10"/>
  <c r="D7" i="10"/>
  <c r="D8" i="10"/>
  <c r="D9" i="10"/>
  <c r="D10" i="10"/>
  <c r="D11" i="10"/>
  <c r="D12" i="10"/>
  <c r="D19" i="10" s="1"/>
  <c r="D13" i="10"/>
  <c r="D14" i="10"/>
  <c r="D15" i="10"/>
  <c r="D16" i="10"/>
  <c r="D17" i="10"/>
  <c r="D18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41" i="10"/>
  <c r="D42" i="10"/>
  <c r="D43" i="10"/>
  <c r="D44" i="10"/>
  <c r="D45" i="10"/>
  <c r="D46" i="10"/>
  <c r="D47" i="10"/>
  <c r="D48" i="10"/>
  <c r="D49" i="10"/>
  <c r="D50" i="10"/>
  <c r="D54" i="10"/>
  <c r="D55" i="10"/>
  <c r="D56" i="10"/>
  <c r="D57" i="10"/>
  <c r="D58" i="10"/>
  <c r="D59" i="10"/>
  <c r="D60" i="10"/>
  <c r="D61" i="10"/>
  <c r="D62" i="10"/>
  <c r="D63" i="10"/>
  <c r="D70" i="10" s="1"/>
  <c r="D64" i="10"/>
  <c r="D65" i="10"/>
  <c r="D66" i="10"/>
  <c r="D67" i="10"/>
  <c r="D68" i="10"/>
  <c r="D69" i="10"/>
  <c r="D73" i="10"/>
  <c r="D74" i="10"/>
  <c r="D75" i="10"/>
  <c r="D76" i="10"/>
  <c r="D77" i="10"/>
  <c r="D78" i="10"/>
  <c r="D79" i="10"/>
  <c r="D80" i="10"/>
  <c r="D81" i="10"/>
  <c r="D82" i="10"/>
  <c r="D83" i="10"/>
  <c r="D87" i="10" s="1"/>
  <c r="D84" i="10"/>
  <c r="D85" i="10"/>
  <c r="D86" i="10"/>
  <c r="D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41" i="10"/>
  <c r="B42" i="10"/>
  <c r="B43" i="10"/>
  <c r="B44" i="10"/>
  <c r="B45" i="10"/>
  <c r="B46" i="10"/>
  <c r="B47" i="10"/>
  <c r="B48" i="10"/>
  <c r="B49" i="10"/>
  <c r="B50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4" i="10"/>
  <c r="G88" i="16"/>
  <c r="D88" i="16"/>
  <c r="E52" i="16"/>
  <c r="F52" i="16"/>
  <c r="G52" i="16"/>
  <c r="D52" i="16"/>
  <c r="G39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42" i="16"/>
  <c r="G43" i="16"/>
  <c r="G44" i="16"/>
  <c r="G45" i="16"/>
  <c r="G46" i="16"/>
  <c r="G47" i="16"/>
  <c r="G48" i="16"/>
  <c r="G49" i="16"/>
  <c r="G50" i="16"/>
  <c r="G51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42" i="16"/>
  <c r="F43" i="16"/>
  <c r="F44" i="16"/>
  <c r="F45" i="16"/>
  <c r="F46" i="16"/>
  <c r="F47" i="16"/>
  <c r="F48" i="16"/>
  <c r="F49" i="16"/>
  <c r="F50" i="16"/>
  <c r="F51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4" i="16"/>
  <c r="F75" i="16"/>
  <c r="F76" i="16"/>
  <c r="F77" i="16"/>
  <c r="F78" i="16"/>
  <c r="F79" i="16"/>
  <c r="F88" i="16" s="1"/>
  <c r="F80" i="16"/>
  <c r="F81" i="16"/>
  <c r="F82" i="16"/>
  <c r="F83" i="16"/>
  <c r="F84" i="16"/>
  <c r="F85" i="16"/>
  <c r="F86" i="16"/>
  <c r="F87" i="16"/>
  <c r="F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42" i="16"/>
  <c r="E43" i="16"/>
  <c r="E44" i="16"/>
  <c r="E45" i="16"/>
  <c r="E46" i="16"/>
  <c r="E47" i="16"/>
  <c r="E48" i="16"/>
  <c r="E49" i="16"/>
  <c r="E50" i="16"/>
  <c r="E51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4" i="16"/>
  <c r="E75" i="16"/>
  <c r="E76" i="16"/>
  <c r="E77" i="16"/>
  <c r="E78" i="16"/>
  <c r="E79" i="16"/>
  <c r="E80" i="16"/>
  <c r="E81" i="16"/>
  <c r="E88" i="16" s="1"/>
  <c r="E82" i="16"/>
  <c r="E83" i="16"/>
  <c r="E84" i="16"/>
  <c r="E85" i="16"/>
  <c r="E86" i="16"/>
  <c r="E87" i="16"/>
  <c r="E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9" i="16" s="1"/>
  <c r="D36" i="16"/>
  <c r="D37" i="16"/>
  <c r="D38" i="16"/>
  <c r="D42" i="16"/>
  <c r="D43" i="16"/>
  <c r="D44" i="16"/>
  <c r="D45" i="16"/>
  <c r="D46" i="16"/>
  <c r="D47" i="16"/>
  <c r="D48" i="16"/>
  <c r="D49" i="16"/>
  <c r="D50" i="16"/>
  <c r="D51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42" i="16"/>
  <c r="B43" i="16"/>
  <c r="B44" i="16"/>
  <c r="B45" i="16"/>
  <c r="B46" i="16"/>
  <c r="B47" i="16"/>
  <c r="B48" i="16"/>
  <c r="B49" i="16"/>
  <c r="B50" i="16"/>
  <c r="B51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4" i="16"/>
  <c r="E64" i="8"/>
  <c r="F64" i="8"/>
  <c r="G64" i="8"/>
  <c r="D64" i="8"/>
  <c r="E19" i="8"/>
  <c r="F19" i="8"/>
  <c r="G19" i="8"/>
  <c r="D19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22" i="8"/>
  <c r="G23" i="8"/>
  <c r="G24" i="8"/>
  <c r="G25" i="8"/>
  <c r="G26" i="8"/>
  <c r="G32" i="8" s="1"/>
  <c r="G27" i="8"/>
  <c r="G28" i="8"/>
  <c r="G29" i="8"/>
  <c r="G30" i="8"/>
  <c r="G31" i="8"/>
  <c r="G35" i="8"/>
  <c r="G36" i="8"/>
  <c r="G37" i="8"/>
  <c r="G38" i="8"/>
  <c r="G39" i="8"/>
  <c r="G40" i="8"/>
  <c r="G41" i="8"/>
  <c r="G42" i="8"/>
  <c r="G43" i="8"/>
  <c r="G44" i="8"/>
  <c r="G51" i="8" s="1"/>
  <c r="G45" i="8"/>
  <c r="G46" i="8"/>
  <c r="G47" i="8"/>
  <c r="G48" i="8"/>
  <c r="G49" i="8"/>
  <c r="G50" i="8"/>
  <c r="G54" i="8"/>
  <c r="G55" i="8"/>
  <c r="G56" i="8"/>
  <c r="G57" i="8"/>
  <c r="G58" i="8"/>
  <c r="G59" i="8"/>
  <c r="G60" i="8"/>
  <c r="G61" i="8"/>
  <c r="G62" i="8"/>
  <c r="G63" i="8"/>
  <c r="G67" i="8"/>
  <c r="G68" i="8"/>
  <c r="G69" i="8"/>
  <c r="G70" i="8"/>
  <c r="G71" i="8"/>
  <c r="G72" i="8"/>
  <c r="G73" i="8"/>
  <c r="G74" i="8"/>
  <c r="G75" i="8"/>
  <c r="G76" i="8"/>
  <c r="G83" i="8" s="1"/>
  <c r="G77" i="8"/>
  <c r="G78" i="8"/>
  <c r="G79" i="8"/>
  <c r="G80" i="8"/>
  <c r="G81" i="8"/>
  <c r="G82" i="8"/>
  <c r="G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22" i="8"/>
  <c r="F23" i="8"/>
  <c r="F24" i="8"/>
  <c r="F25" i="8"/>
  <c r="F26" i="8"/>
  <c r="F32" i="8" s="1"/>
  <c r="F27" i="8"/>
  <c r="F28" i="8"/>
  <c r="F29" i="8"/>
  <c r="F30" i="8"/>
  <c r="F31" i="8"/>
  <c r="F35" i="8"/>
  <c r="F36" i="8"/>
  <c r="F37" i="8"/>
  <c r="F38" i="8"/>
  <c r="F39" i="8"/>
  <c r="F40" i="8"/>
  <c r="F41" i="8"/>
  <c r="F42" i="8"/>
  <c r="F43" i="8"/>
  <c r="F44" i="8"/>
  <c r="F51" i="8" s="1"/>
  <c r="F45" i="8"/>
  <c r="F46" i="8"/>
  <c r="F47" i="8"/>
  <c r="F48" i="8"/>
  <c r="F49" i="8"/>
  <c r="F50" i="8"/>
  <c r="F54" i="8"/>
  <c r="F55" i="8"/>
  <c r="F56" i="8"/>
  <c r="F57" i="8"/>
  <c r="F58" i="8"/>
  <c r="F59" i="8"/>
  <c r="F60" i="8"/>
  <c r="F61" i="8"/>
  <c r="F62" i="8"/>
  <c r="F63" i="8"/>
  <c r="F67" i="8"/>
  <c r="F68" i="8"/>
  <c r="F69" i="8"/>
  <c r="F70" i="8"/>
  <c r="F71" i="8"/>
  <c r="F72" i="8"/>
  <c r="F73" i="8"/>
  <c r="F74" i="8"/>
  <c r="F75" i="8"/>
  <c r="F76" i="8"/>
  <c r="F83" i="8" s="1"/>
  <c r="F77" i="8"/>
  <c r="F78" i="8"/>
  <c r="F79" i="8"/>
  <c r="F80" i="8"/>
  <c r="F81" i="8"/>
  <c r="F82" i="8"/>
  <c r="F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22" i="8"/>
  <c r="E23" i="8"/>
  <c r="E24" i="8"/>
  <c r="E25" i="8"/>
  <c r="E26" i="8"/>
  <c r="E32" i="8" s="1"/>
  <c r="E27" i="8"/>
  <c r="E28" i="8"/>
  <c r="E29" i="8"/>
  <c r="E30" i="8"/>
  <c r="E31" i="8"/>
  <c r="E35" i="8"/>
  <c r="E36" i="8"/>
  <c r="E37" i="8"/>
  <c r="E38" i="8"/>
  <c r="E39" i="8"/>
  <c r="E40" i="8"/>
  <c r="E41" i="8"/>
  <c r="E42" i="8"/>
  <c r="E43" i="8"/>
  <c r="E44" i="8"/>
  <c r="E51" i="8" s="1"/>
  <c r="E45" i="8"/>
  <c r="E46" i="8"/>
  <c r="E47" i="8"/>
  <c r="E48" i="8"/>
  <c r="E49" i="8"/>
  <c r="E50" i="8"/>
  <c r="E54" i="8"/>
  <c r="E55" i="8"/>
  <c r="E56" i="8"/>
  <c r="E57" i="8"/>
  <c r="E58" i="8"/>
  <c r="E59" i="8"/>
  <c r="E60" i="8"/>
  <c r="E61" i="8"/>
  <c r="E62" i="8"/>
  <c r="E63" i="8"/>
  <c r="E67" i="8"/>
  <c r="E68" i="8"/>
  <c r="E69" i="8"/>
  <c r="E70" i="8"/>
  <c r="E71" i="8"/>
  <c r="E72" i="8"/>
  <c r="E73" i="8"/>
  <c r="E74" i="8"/>
  <c r="E75" i="8"/>
  <c r="E76" i="8"/>
  <c r="E83" i="8" s="1"/>
  <c r="E77" i="8"/>
  <c r="E78" i="8"/>
  <c r="E79" i="8"/>
  <c r="E80" i="8"/>
  <c r="E81" i="8"/>
  <c r="E82" i="8"/>
  <c r="E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22" i="8"/>
  <c r="D23" i="8"/>
  <c r="D24" i="8"/>
  <c r="D25" i="8"/>
  <c r="D26" i="8"/>
  <c r="D32" i="8" s="1"/>
  <c r="D27" i="8"/>
  <c r="D28" i="8"/>
  <c r="D29" i="8"/>
  <c r="D30" i="8"/>
  <c r="D31" i="8"/>
  <c r="D35" i="8"/>
  <c r="D36" i="8"/>
  <c r="D37" i="8"/>
  <c r="D38" i="8"/>
  <c r="D39" i="8"/>
  <c r="D40" i="8"/>
  <c r="D41" i="8"/>
  <c r="D42" i="8"/>
  <c r="D43" i="8"/>
  <c r="D44" i="8"/>
  <c r="D51" i="8" s="1"/>
  <c r="D45" i="8"/>
  <c r="D46" i="8"/>
  <c r="D47" i="8"/>
  <c r="D48" i="8"/>
  <c r="D49" i="8"/>
  <c r="D50" i="8"/>
  <c r="D54" i="8"/>
  <c r="D55" i="8"/>
  <c r="D56" i="8"/>
  <c r="D57" i="8"/>
  <c r="D58" i="8"/>
  <c r="D59" i="8"/>
  <c r="D60" i="8"/>
  <c r="D61" i="8"/>
  <c r="D62" i="8"/>
  <c r="D63" i="8"/>
  <c r="D67" i="8"/>
  <c r="D68" i="8"/>
  <c r="D69" i="8"/>
  <c r="D70" i="8"/>
  <c r="D71" i="8"/>
  <c r="D72" i="8"/>
  <c r="D73" i="8"/>
  <c r="D74" i="8"/>
  <c r="D75" i="8"/>
  <c r="D76" i="8"/>
  <c r="D83" i="8" s="1"/>
  <c r="D77" i="8"/>
  <c r="D78" i="8"/>
  <c r="D79" i="8"/>
  <c r="D80" i="8"/>
  <c r="D81" i="8"/>
  <c r="D82" i="8"/>
  <c r="D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22" i="8"/>
  <c r="B23" i="8"/>
  <c r="B24" i="8"/>
  <c r="B25" i="8"/>
  <c r="B26" i="8"/>
  <c r="B27" i="8"/>
  <c r="B28" i="8"/>
  <c r="B29" i="8"/>
  <c r="B30" i="8"/>
  <c r="B31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4" i="8"/>
  <c r="B55" i="8"/>
  <c r="B56" i="8"/>
  <c r="B57" i="8"/>
  <c r="B58" i="8"/>
  <c r="B59" i="8"/>
  <c r="B60" i="8"/>
  <c r="B61" i="8"/>
  <c r="B62" i="8"/>
  <c r="B63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4" i="8"/>
  <c r="D87" i="7"/>
  <c r="F70" i="7"/>
  <c r="G70" i="7"/>
  <c r="E51" i="7"/>
  <c r="F51" i="7"/>
  <c r="G51" i="7"/>
  <c r="D51" i="7"/>
  <c r="E38" i="7"/>
  <c r="G5" i="7"/>
  <c r="G6" i="7"/>
  <c r="G7" i="7"/>
  <c r="G8" i="7"/>
  <c r="G9" i="7"/>
  <c r="G10" i="7"/>
  <c r="G11" i="7"/>
  <c r="G12" i="7"/>
  <c r="G19" i="7" s="1"/>
  <c r="G13" i="7"/>
  <c r="G14" i="7"/>
  <c r="G15" i="7"/>
  <c r="G16" i="7"/>
  <c r="G17" i="7"/>
  <c r="G18" i="7"/>
  <c r="G22" i="7"/>
  <c r="G23" i="7"/>
  <c r="G24" i="7"/>
  <c r="G25" i="7"/>
  <c r="G26" i="7"/>
  <c r="G27" i="7"/>
  <c r="G28" i="7"/>
  <c r="G29" i="7"/>
  <c r="G30" i="7"/>
  <c r="G31" i="7"/>
  <c r="G38" i="7" s="1"/>
  <c r="G32" i="7"/>
  <c r="G33" i="7"/>
  <c r="G34" i="7"/>
  <c r="G35" i="7"/>
  <c r="G36" i="7"/>
  <c r="G37" i="7"/>
  <c r="G41" i="7"/>
  <c r="G42" i="7"/>
  <c r="G43" i="7"/>
  <c r="G44" i="7"/>
  <c r="G45" i="7"/>
  <c r="G46" i="7"/>
  <c r="G47" i="7"/>
  <c r="G48" i="7"/>
  <c r="G49" i="7"/>
  <c r="G50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3" i="7"/>
  <c r="G74" i="7"/>
  <c r="G75" i="7"/>
  <c r="G76" i="7"/>
  <c r="G77" i="7"/>
  <c r="G78" i="7"/>
  <c r="G79" i="7"/>
  <c r="G80" i="7"/>
  <c r="G87" i="7" s="1"/>
  <c r="G81" i="7"/>
  <c r="G82" i="7"/>
  <c r="G83" i="7"/>
  <c r="G84" i="7"/>
  <c r="G85" i="7"/>
  <c r="G86" i="7"/>
  <c r="G4" i="7"/>
  <c r="F5" i="7"/>
  <c r="F6" i="7"/>
  <c r="F7" i="7"/>
  <c r="F8" i="7"/>
  <c r="F9" i="7"/>
  <c r="F19" i="7" s="1"/>
  <c r="F10" i="7"/>
  <c r="F11" i="7"/>
  <c r="F12" i="7"/>
  <c r="F13" i="7"/>
  <c r="F14" i="7"/>
  <c r="F15" i="7"/>
  <c r="F16" i="7"/>
  <c r="F17" i="7"/>
  <c r="F18" i="7"/>
  <c r="F22" i="7"/>
  <c r="F23" i="7"/>
  <c r="F24" i="7"/>
  <c r="F25" i="7"/>
  <c r="F26" i="7"/>
  <c r="F27" i="7"/>
  <c r="F28" i="7"/>
  <c r="F29" i="7"/>
  <c r="F30" i="7"/>
  <c r="F31" i="7"/>
  <c r="F38" i="7" s="1"/>
  <c r="F32" i="7"/>
  <c r="F33" i="7"/>
  <c r="F34" i="7"/>
  <c r="F35" i="7"/>
  <c r="F36" i="7"/>
  <c r="F37" i="7"/>
  <c r="F41" i="7"/>
  <c r="F42" i="7"/>
  <c r="F43" i="7"/>
  <c r="F44" i="7"/>
  <c r="F45" i="7"/>
  <c r="F46" i="7"/>
  <c r="F47" i="7"/>
  <c r="F48" i="7"/>
  <c r="F49" i="7"/>
  <c r="F50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3" i="7"/>
  <c r="F74" i="7"/>
  <c r="F75" i="7"/>
  <c r="F76" i="7"/>
  <c r="F77" i="7"/>
  <c r="F78" i="7"/>
  <c r="F79" i="7"/>
  <c r="F80" i="7"/>
  <c r="F87" i="7" s="1"/>
  <c r="F81" i="7"/>
  <c r="F82" i="7"/>
  <c r="F83" i="7"/>
  <c r="F84" i="7"/>
  <c r="F85" i="7"/>
  <c r="F86" i="7"/>
  <c r="F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41" i="7"/>
  <c r="E42" i="7"/>
  <c r="E43" i="7"/>
  <c r="E44" i="7"/>
  <c r="E45" i="7"/>
  <c r="E46" i="7"/>
  <c r="E47" i="7"/>
  <c r="E48" i="7"/>
  <c r="E49" i="7"/>
  <c r="E50" i="7"/>
  <c r="E54" i="7"/>
  <c r="E55" i="7"/>
  <c r="E56" i="7"/>
  <c r="E57" i="7"/>
  <c r="E58" i="7"/>
  <c r="E59" i="7"/>
  <c r="E60" i="7"/>
  <c r="E61" i="7"/>
  <c r="E62" i="7"/>
  <c r="E63" i="7"/>
  <c r="E70" i="7" s="1"/>
  <c r="E64" i="7"/>
  <c r="E65" i="7"/>
  <c r="E66" i="7"/>
  <c r="E67" i="7"/>
  <c r="E68" i="7"/>
  <c r="E69" i="7"/>
  <c r="E73" i="7"/>
  <c r="E74" i="7"/>
  <c r="E75" i="7"/>
  <c r="E76" i="7"/>
  <c r="E77" i="7"/>
  <c r="E78" i="7"/>
  <c r="E79" i="7"/>
  <c r="E80" i="7"/>
  <c r="E87" i="7" s="1"/>
  <c r="E81" i="7"/>
  <c r="E82" i="7"/>
  <c r="E83" i="7"/>
  <c r="E84" i="7"/>
  <c r="E85" i="7"/>
  <c r="E86" i="7"/>
  <c r="E4" i="7"/>
  <c r="D5" i="7"/>
  <c r="D6" i="7"/>
  <c r="D7" i="7"/>
  <c r="D8" i="7"/>
  <c r="D9" i="7"/>
  <c r="D10" i="7"/>
  <c r="D11" i="7"/>
  <c r="D12" i="7"/>
  <c r="D19" i="7" s="1"/>
  <c r="D13" i="7"/>
  <c r="D14" i="7"/>
  <c r="D15" i="7"/>
  <c r="D16" i="7"/>
  <c r="D17" i="7"/>
  <c r="D18" i="7"/>
  <c r="D22" i="7"/>
  <c r="D23" i="7"/>
  <c r="D24" i="7"/>
  <c r="D25" i="7"/>
  <c r="D26" i="7"/>
  <c r="D27" i="7"/>
  <c r="D28" i="7"/>
  <c r="D29" i="7"/>
  <c r="D30" i="7"/>
  <c r="D31" i="7"/>
  <c r="D38" i="7" s="1"/>
  <c r="D32" i="7"/>
  <c r="D33" i="7"/>
  <c r="D34" i="7"/>
  <c r="D35" i="7"/>
  <c r="D36" i="7"/>
  <c r="D37" i="7"/>
  <c r="D41" i="7"/>
  <c r="D42" i="7"/>
  <c r="D43" i="7"/>
  <c r="D44" i="7"/>
  <c r="D45" i="7"/>
  <c r="D46" i="7"/>
  <c r="D47" i="7"/>
  <c r="D48" i="7"/>
  <c r="D49" i="7"/>
  <c r="D50" i="7"/>
  <c r="D54" i="7"/>
  <c r="D55" i="7"/>
  <c r="D56" i="7"/>
  <c r="D57" i="7"/>
  <c r="D58" i="7"/>
  <c r="D59" i="7"/>
  <c r="D60" i="7"/>
  <c r="D61" i="7"/>
  <c r="D62" i="7"/>
  <c r="D63" i="7"/>
  <c r="D70" i="7" s="1"/>
  <c r="D64" i="7"/>
  <c r="D65" i="7"/>
  <c r="D66" i="7"/>
  <c r="D67" i="7"/>
  <c r="D68" i="7"/>
  <c r="D69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41" i="7"/>
  <c r="B42" i="7"/>
  <c r="B43" i="7"/>
  <c r="B44" i="7"/>
  <c r="B45" i="7"/>
  <c r="B46" i="7"/>
  <c r="B47" i="7"/>
  <c r="B48" i="7"/>
  <c r="B49" i="7"/>
  <c r="B50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4" i="7"/>
  <c r="E89" i="15"/>
  <c r="F89" i="15"/>
  <c r="G89" i="15"/>
  <c r="D89" i="15"/>
  <c r="E88" i="15"/>
  <c r="F88" i="15"/>
  <c r="G88" i="15"/>
  <c r="D88" i="15"/>
  <c r="E71" i="15"/>
  <c r="F71" i="15"/>
  <c r="G71" i="15"/>
  <c r="D71" i="15"/>
  <c r="E52" i="15"/>
  <c r="F52" i="15"/>
  <c r="G52" i="15"/>
  <c r="D52" i="15"/>
  <c r="E39" i="15"/>
  <c r="F39" i="15"/>
  <c r="G39" i="15"/>
  <c r="D39" i="15"/>
  <c r="E20" i="15"/>
  <c r="F20" i="15"/>
  <c r="G20" i="15"/>
  <c r="D20" i="15"/>
  <c r="E84" i="4"/>
  <c r="F84" i="4"/>
  <c r="G84" i="4"/>
  <c r="D84" i="4"/>
  <c r="E83" i="4"/>
  <c r="F83" i="4"/>
  <c r="G83" i="4"/>
  <c r="D83" i="4"/>
  <c r="E64" i="4"/>
  <c r="F64" i="4"/>
  <c r="G64" i="4"/>
  <c r="D64" i="4"/>
  <c r="E51" i="4"/>
  <c r="F51" i="4"/>
  <c r="G51" i="4"/>
  <c r="D51" i="4"/>
  <c r="E32" i="4"/>
  <c r="F32" i="4"/>
  <c r="G32" i="4"/>
  <c r="D32" i="4"/>
  <c r="E19" i="4"/>
  <c r="F19" i="4"/>
  <c r="G19" i="4"/>
  <c r="D19" i="4"/>
  <c r="E88" i="3"/>
  <c r="F88" i="3"/>
  <c r="G88" i="3"/>
  <c r="D88" i="3"/>
  <c r="E87" i="3"/>
  <c r="F87" i="3"/>
  <c r="G87" i="3"/>
  <c r="D87" i="3"/>
  <c r="E70" i="3"/>
  <c r="F70" i="3"/>
  <c r="G70" i="3"/>
  <c r="D70" i="3"/>
  <c r="E51" i="3"/>
  <c r="F51" i="3"/>
  <c r="G51" i="3"/>
  <c r="D51" i="3"/>
  <c r="E38" i="3"/>
  <c r="F38" i="3"/>
  <c r="G38" i="3"/>
  <c r="D38" i="3"/>
  <c r="E19" i="3"/>
  <c r="F19" i="3"/>
  <c r="G19" i="3"/>
  <c r="D19" i="3"/>
  <c r="G88" i="17" l="1"/>
  <c r="D39" i="17"/>
  <c r="G39" i="17"/>
  <c r="D88" i="17"/>
  <c r="E88" i="17"/>
  <c r="F88" i="17"/>
  <c r="D20" i="17"/>
  <c r="D89" i="17" s="1"/>
  <c r="G20" i="17"/>
  <c r="F20" i="17"/>
  <c r="E20" i="17"/>
  <c r="E39" i="17"/>
  <c r="F39" i="17"/>
  <c r="G19" i="11"/>
  <c r="G84" i="11" s="1"/>
  <c r="F84" i="11"/>
  <c r="E84" i="11"/>
  <c r="D84" i="11"/>
  <c r="E19" i="10"/>
  <c r="D38" i="10"/>
  <c r="E38" i="10"/>
  <c r="E88" i="10" s="1"/>
  <c r="D88" i="10"/>
  <c r="G87" i="10"/>
  <c r="G88" i="10"/>
  <c r="F88" i="10"/>
  <c r="E39" i="16"/>
  <c r="F39" i="16"/>
  <c r="D20" i="16"/>
  <c r="E20" i="16"/>
  <c r="E89" i="16" s="1"/>
  <c r="G20" i="16"/>
  <c r="F20" i="16"/>
  <c r="D71" i="16"/>
  <c r="E71" i="16"/>
  <c r="F71" i="16"/>
  <c r="G71" i="16"/>
  <c r="G89" i="16" s="1"/>
  <c r="D89" i="16"/>
  <c r="E84" i="8"/>
  <c r="D84" i="8"/>
  <c r="G84" i="8"/>
  <c r="F84" i="8"/>
  <c r="E19" i="7"/>
  <c r="F88" i="7"/>
  <c r="E88" i="7"/>
  <c r="G88" i="7"/>
  <c r="D88" i="7"/>
  <c r="G89" i="17" l="1"/>
  <c r="E89" i="17"/>
  <c r="F89" i="17"/>
  <c r="F89" i="16"/>
  <c r="A2" i="17"/>
  <c r="A2" i="16" l="1"/>
  <c r="A2" i="11" l="1"/>
  <c r="A2" i="10"/>
  <c r="A2" i="8" l="1"/>
  <c r="A2" i="7"/>
</calcChain>
</file>

<file path=xl/sharedStrings.xml><?xml version="1.0" encoding="utf-8"?>
<sst xmlns="http://schemas.openxmlformats.org/spreadsheetml/2006/main" count="693" uniqueCount="133">
  <si>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</si>
  <si>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</si>
  <si>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</si>
  <si>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</si>
  <si>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</si>
  <si>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</si>
  <si>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</si>
  <si>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Kokku:</t>
  </si>
  <si>
    <t>Teisipäev</t>
  </si>
  <si>
    <t>Pirn (PRIA)</t>
  </si>
  <si>
    <t>Kolmapäev</t>
  </si>
  <si>
    <t>Neljapäev</t>
  </si>
  <si>
    <t>Reede</t>
  </si>
  <si>
    <t>Kartul, aurutatud</t>
  </si>
  <si>
    <t>NÄDALA KESKMINE KOKKU:</t>
  </si>
  <si>
    <t>PRIA KOOLIPIIMA JA PUU-JA KÖÖGIVILJA PAKUME IGA PÄEV</t>
  </si>
  <si>
    <t xml:space="preserve">Riis, aurutatud </t>
  </si>
  <si>
    <t>Õun (PRIA)</t>
  </si>
  <si>
    <t>Pirn</t>
  </si>
  <si>
    <t>Õun</t>
  </si>
  <si>
    <t>Taimetoit</t>
  </si>
  <si>
    <t>Kuskuss, aurutatud (G)</t>
  </si>
  <si>
    <t>Täisterapasta/pasta (G)</t>
  </si>
  <si>
    <t>Kartuli-porgandipüree (L)</t>
  </si>
  <si>
    <t>Seenestrooganov (G, L)</t>
  </si>
  <si>
    <t>Soe valge kaste (G, L)</t>
  </si>
  <si>
    <t>Sisaldab G-gluteeni L-laktoosi PT-portsjontoode</t>
  </si>
  <si>
    <t>Menüü kaloraaž on arvestatud I vanuseastmele</t>
  </si>
  <si>
    <t>Menüü kaloraaž on arvestatud II vanuseastmele</t>
  </si>
  <si>
    <t>Menüü kaloraaž on arvestatud III vanuseastmele</t>
  </si>
  <si>
    <t>Taimetoit võib sisaldada muna-ja piimatooteid</t>
  </si>
  <si>
    <t>Kalapada värviliste köögiviljadega</t>
  </si>
  <si>
    <t>Sinepine sealihakaste (G, L)</t>
  </si>
  <si>
    <t>Ahjuköögiviljad</t>
  </si>
  <si>
    <t>Värskekapsahautis kanahakklihaga</t>
  </si>
  <si>
    <t>Kartulipuder (L)</t>
  </si>
  <si>
    <t>Veiselihasupp kümne köögiviljadega</t>
  </si>
  <si>
    <t>Kartuli-lillkapsapuder (L)</t>
  </si>
  <si>
    <t>Rukkileiva (3 sorti) - ja sepikutoodete valik  (G)</t>
  </si>
  <si>
    <t>Seemnesegu (mahe)</t>
  </si>
  <si>
    <t>Riis, aurutatud (mahe)</t>
  </si>
  <si>
    <t>Tatar, aurutatud (mahe)</t>
  </si>
  <si>
    <t>Böfstrooganov (G, L) (mahe)</t>
  </si>
  <si>
    <t>Peet, röstitud</t>
  </si>
  <si>
    <t>Kartul, aurutatud (mahe)</t>
  </si>
  <si>
    <t>Bulgur, keedetud (G)</t>
  </si>
  <si>
    <t>Aedoad, aurutatu</t>
  </si>
  <si>
    <t>Brokoli, aurutatud</t>
  </si>
  <si>
    <t>Külm jogurti-küüslaugukaste (L)</t>
  </si>
  <si>
    <t>Läätsepada värviliste köögiviljadega (mahe)</t>
  </si>
  <si>
    <t>Hiina kapsas, tomat, mais</t>
  </si>
  <si>
    <t>Õun (PRIA) (mahe)</t>
  </si>
  <si>
    <t>Külm hapukoorekaste murulauguga (L)</t>
  </si>
  <si>
    <t>Hapukapsas, hautatud</t>
  </si>
  <si>
    <t>Rooskapsas sinepikastmes (G, L) (mahe)</t>
  </si>
  <si>
    <t>Peet, aurutatud</t>
  </si>
  <si>
    <t>Kikerhernesupp kümne köögiviljaga (mahe)</t>
  </si>
  <si>
    <t>Hiina kapsas, roheline hernes, punane redis (mahe)</t>
  </si>
  <si>
    <t>Mahla-õlikaste</t>
  </si>
  <si>
    <t>Kõrvits, röstitud</t>
  </si>
  <si>
    <t>Apelsin</t>
  </si>
  <si>
    <t>Värskekapsa-läätsehautis (mahe)</t>
  </si>
  <si>
    <t>Juurseller, röstitud</t>
  </si>
  <si>
    <t>Miniporgandid, aurutatud</t>
  </si>
  <si>
    <t>Mustikajogurt (L)</t>
  </si>
  <si>
    <t>Ahjukala juustukattega (G, L, PT)</t>
  </si>
  <si>
    <t>Pastinaak, röstitud</t>
  </si>
  <si>
    <t>Soe tomatikaste</t>
  </si>
  <si>
    <t>Külm küüslaugu-jogurtikaste (L)</t>
  </si>
  <si>
    <t>Soe karrikaste (G, L)</t>
  </si>
  <si>
    <t>Ühepajatoit sealihaga</t>
  </si>
  <si>
    <t>Kuskuss, aurutatud</t>
  </si>
  <si>
    <t>Ühepajatoit läätsedega (mahe)</t>
  </si>
  <si>
    <t>Suvikõrvitsa-spinatikotletid juustuga (G, L) (mahe)</t>
  </si>
  <si>
    <t>Pilaff porgandi ja punaste ubadega (mahe)</t>
  </si>
  <si>
    <t>Mahl (erinevad maitsed)</t>
  </si>
  <si>
    <t>Tee, suhkruta</t>
  </si>
  <si>
    <t>Porgandi-apelsinisalat</t>
  </si>
  <si>
    <t>Hiina kapsa salat pirni ja Kreeka pähklitega</t>
  </si>
  <si>
    <t>Suvikõrvitsa-kurgisalat</t>
  </si>
  <si>
    <t>Hiina kapsas, porgand (mahe), mais</t>
  </si>
  <si>
    <t>Kõrvitsa-pastinaagi-virsikusalat</t>
  </si>
  <si>
    <t>Porgandi-ananassisalat</t>
  </si>
  <si>
    <t>Peedi-piprajuuresalat</t>
  </si>
  <si>
    <t>Joogivesi on  igapäevaselt tasuta saadaval</t>
  </si>
  <si>
    <t>Joogijogurt R 1,5%, maitsestatud (L)</t>
  </si>
  <si>
    <t>PRIA Piimatooted (piim, keefir R 2,5% ) (L)</t>
  </si>
  <si>
    <t xml:space="preserve">Mahla-õlikaste </t>
  </si>
  <si>
    <t>Salatisegu, roheline hernes, marineeritud kurk</t>
  </si>
  <si>
    <t>Mustsõstra-rukkivaht (G)</t>
  </si>
  <si>
    <t>Porgand, tomat, porrulauk</t>
  </si>
  <si>
    <t>Õuna-rukkileivakreem (G)</t>
  </si>
  <si>
    <t>Külm jogurti-keefirikaste, maitserohelisega (L)</t>
  </si>
  <si>
    <t>Kapsa-maisi-paprikasalat (mahe kapsas)</t>
  </si>
  <si>
    <t>Peet, porgand (mahe), valge redis</t>
  </si>
  <si>
    <t>Porgandi-mangosalat (mahe porgand)</t>
  </si>
  <si>
    <t>Juurviljakotlet (G, PT) (mahe)</t>
  </si>
  <si>
    <t>Kapsa-selleri-õunasalat (mahe kapsas)</t>
  </si>
  <si>
    <t>Kapsas, paprika, porrulauk (mahe kapsas)</t>
  </si>
  <si>
    <t>Hiina kapsas, marineeritud punane sibul, brokoli</t>
  </si>
  <si>
    <t>Aedoad küüslauguga, ahjus küpsetatud</t>
  </si>
  <si>
    <t>Külm jogurtikaste maitserohelisega</t>
  </si>
  <si>
    <t>Peet, kaalikas, mais</t>
  </si>
  <si>
    <t>Nuikapsas, kikerherned, punane redis</t>
  </si>
  <si>
    <t>Hiina kapsas, tomat, roheline sibul (mahe)</t>
  </si>
  <si>
    <t>Maasika panna cotta (L)</t>
  </si>
  <si>
    <t>PRIA KOOLIPIIMA  PAKUME IGA PÄEV</t>
  </si>
  <si>
    <t>Teavet menüüs sisalduvate allergeenide kohta küsi köögi personalilt</t>
  </si>
  <si>
    <t>Tomatine baklažaani-pastavorm (mahe) (G, L)</t>
  </si>
  <si>
    <t>Koorene lõhesupp spinatiga (L)</t>
  </si>
  <si>
    <t>Koorene oasupp spinati ja keedumunaga (L) (mahe)</t>
  </si>
  <si>
    <t>Hakkliha-riisipall (segahakkliha, siga-veis) (G, PT)</t>
  </si>
  <si>
    <t>Banaan</t>
  </si>
  <si>
    <t>Mahlatarretis vanillikastmega (100/60) (L)</t>
  </si>
  <si>
    <t>Karamellipuding keedisega (L)</t>
  </si>
  <si>
    <t>Porgandi-suvikõrvitsapikkpoiss (G, PT) (mahe)</t>
  </si>
  <si>
    <t xml:space="preserve">Ahjukanatükid köögiviljadega </t>
  </si>
  <si>
    <t>Värskekapsa-tillisalat</t>
  </si>
  <si>
    <t>Maisimannavaht apelsinikisselliga</t>
  </si>
  <si>
    <t>Küpsetatud köögiviljad edamame ubadega</t>
  </si>
  <si>
    <t>Koolilõuna 27.01. - 31.01.2025.</t>
  </si>
  <si>
    <t>Koolilõuna 20.01. - 24.01.2025.</t>
  </si>
  <si>
    <t>Koolilõuna 13.01. - 17.01.2025.</t>
  </si>
  <si>
    <t>Tomatine kalkuni-pasta ürtidega (G, L)</t>
  </si>
  <si>
    <t>Kartulipüree (mahe)</t>
  </si>
  <si>
    <t>Kanalihasupp (G)</t>
  </si>
  <si>
    <t>Juurviljasupp põldubadega (G) (mahe)</t>
  </si>
  <si>
    <t>Hakklihapall (G, PT)</t>
  </si>
  <si>
    <t>Jogurti-piparkoogi dessert (G, L)</t>
  </si>
  <si>
    <t>Peedisalat</t>
  </si>
  <si>
    <t>Borš (G)</t>
  </si>
  <si>
    <t>Borš ubadega (G) (mahe)</t>
  </si>
  <si>
    <t xml:space="preserve">Pilaff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</si>
</sst>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* #,##0.00_);_(* \(#,##0.00\);_(* &quot;-&quot;??_);_(@_)"/>
    <numFmt numFmtId="165" formatCode="0.00;[Red]0.00"/>
  </numFmts>
  <fonts count="20">
    <font>
      <sz val="11"/>
      <color theme="1"/>
      <name val="Calibri"/>
      <family val="2"/>
      <charset val="186"/>
      <scheme val="minor"/>
    </font>
    <font>
      <sz val="11"/>
      <color theme="1"/>
      <name val="Dussmann"/>
      <family val="2"/>
      <charset val="186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Dussmann"/>
      <family val="2"/>
      <charset val="186"/>
    </font>
    <font>
      <b/>
      <sz val="18"/>
      <color indexed="8"/>
      <name val="Dussmann"/>
      <family val="2"/>
      <charset val="186"/>
    </font>
    <font>
      <sz val="12"/>
      <name val="Dussmann"/>
      <family val="2"/>
      <charset val="186"/>
    </font>
    <font>
      <sz val="12"/>
      <color theme="1"/>
      <name val="Dussmann"/>
      <family val="2"/>
      <charset val="186"/>
    </font>
    <font>
      <b/>
      <sz val="12"/>
      <color theme="1"/>
      <name val="Dussmann"/>
      <family val="2"/>
      <charset val="186"/>
    </font>
    <font>
      <sz val="12"/>
      <color indexed="8"/>
      <name val="Dussmann"/>
      <family val="2"/>
      <charset val="186"/>
    </font>
    <font>
      <b/>
      <sz val="12"/>
      <color indexed="8"/>
      <name val="Dussmann"/>
      <family val="2"/>
      <charset val="186"/>
    </font>
    <font>
      <b/>
      <sz val="12"/>
      <name val="Dussmann"/>
      <family val="2"/>
      <charset val="186"/>
    </font>
    <font>
      <b/>
      <sz val="18"/>
      <color rgb="FFFF0000"/>
      <name val="Dussmann"/>
      <family val="2"/>
      <charset val="186"/>
    </font>
    <font>
      <sz val="12"/>
      <color rgb="FFFF0000"/>
      <name val="Dussmann"/>
      <family val="2"/>
      <charset val="186"/>
    </font>
    <font>
      <b/>
      <sz val="12"/>
      <color rgb="FFFF0000"/>
      <name val="Dussmann"/>
      <family val="2"/>
      <charset val="186"/>
    </font>
    <font>
      <b/>
      <sz val="12"/>
      <color rgb="FF000000"/>
      <name val="Dussmann"/>
      <family val="2"/>
      <charset val="186"/>
    </font>
    <font>
      <sz val="11"/>
      <name val="Dussmann"/>
      <family val="2"/>
      <charset val="186"/>
    </font>
    <font>
      <b/>
      <sz val="14"/>
      <name val="Dussmann"/>
      <family val="2"/>
      <charset val="186"/>
    </font>
    <font>
      <sz val="9"/>
      <name val="Dussmann"/>
      <family val="2"/>
      <charset val="186"/>
    </font>
    <font>
      <b/>
      <sz val="11"/>
      <color theme="1"/>
      <name val="Dussmann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6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2" fontId="9" fillId="0" borderId="5" xfId="0" applyNumberFormat="1" applyFont="1" applyBorder="1" applyAlignment="1">
      <alignment wrapText="1"/>
    </xf>
    <xf numFmtId="2" fontId="9" fillId="0" borderId="0" xfId="0" applyNumberFormat="1" applyFont="1" applyAlignment="1">
      <alignment wrapText="1"/>
    </xf>
    <xf numFmtId="2" fontId="6" fillId="5" borderId="5" xfId="0" applyNumberFormat="1" applyFont="1" applyFill="1" applyBorder="1" applyAlignment="1">
      <alignment wrapText="1"/>
    </xf>
    <xf numFmtId="2" fontId="11" fillId="5" borderId="5" xfId="0" applyNumberFormat="1" applyFont="1" applyFill="1" applyBorder="1" applyAlignment="1">
      <alignment wrapText="1"/>
    </xf>
    <xf numFmtId="49" fontId="10" fillId="0" borderId="0" xfId="0" applyNumberFormat="1" applyFont="1" applyAlignment="1">
      <alignment wrapText="1"/>
    </xf>
    <xf numFmtId="49" fontId="9" fillId="0" borderId="14" xfId="0" applyNumberFormat="1" applyFont="1" applyBorder="1" applyAlignment="1">
      <alignment wrapText="1"/>
    </xf>
    <xf numFmtId="2" fontId="9" fillId="0" borderId="15" xfId="0" applyNumberFormat="1" applyFont="1" applyBorder="1" applyAlignment="1">
      <alignment wrapText="1"/>
    </xf>
    <xf numFmtId="2" fontId="9" fillId="2" borderId="5" xfId="0" applyNumberFormat="1" applyFont="1" applyFill="1" applyBorder="1" applyAlignment="1">
      <alignment wrapText="1"/>
    </xf>
    <xf numFmtId="49" fontId="9" fillId="0" borderId="0" xfId="0" applyNumberFormat="1" applyFont="1" applyAlignment="1">
      <alignment wrapText="1"/>
    </xf>
    <xf numFmtId="2" fontId="9" fillId="0" borderId="8" xfId="0" applyNumberFormat="1" applyFont="1" applyBorder="1" applyAlignment="1">
      <alignment wrapText="1"/>
    </xf>
    <xf numFmtId="2" fontId="11" fillId="5" borderId="7" xfId="0" applyNumberFormat="1" applyFont="1" applyFill="1" applyBorder="1" applyAlignment="1">
      <alignment wrapText="1"/>
    </xf>
    <xf numFmtId="2" fontId="11" fillId="0" borderId="0" xfId="0" applyNumberFormat="1" applyFont="1" applyAlignment="1">
      <alignment horizontal="right" wrapText="1"/>
    </xf>
    <xf numFmtId="0" fontId="11" fillId="0" borderId="0" xfId="0" applyFont="1"/>
    <xf numFmtId="0" fontId="12" fillId="0" borderId="0" xfId="0" applyFont="1"/>
    <xf numFmtId="0" fontId="8" fillId="2" borderId="9" xfId="0" applyFont="1" applyFill="1" applyBorder="1"/>
    <xf numFmtId="0" fontId="8" fillId="0" borderId="11" xfId="0" applyFont="1" applyBorder="1" applyAlignment="1">
      <alignment horizontal="left" vertical="center"/>
    </xf>
    <xf numFmtId="0" fontId="7" fillId="0" borderId="9" xfId="0" applyFont="1" applyBorder="1"/>
    <xf numFmtId="49" fontId="9" fillId="0" borderId="20" xfId="0" applyNumberFormat="1" applyFont="1" applyBorder="1" applyAlignment="1">
      <alignment wrapText="1"/>
    </xf>
    <xf numFmtId="49" fontId="9" fillId="0" borderId="9" xfId="0" applyNumberFormat="1" applyFont="1" applyBorder="1" applyAlignment="1">
      <alignment wrapText="1"/>
    </xf>
    <xf numFmtId="0" fontId="13" fillId="0" borderId="0" xfId="0" applyFont="1"/>
    <xf numFmtId="2" fontId="9" fillId="0" borderId="15" xfId="0" applyNumberFormat="1" applyFont="1" applyBorder="1" applyAlignment="1">
      <alignment horizontal="right" wrapText="1"/>
    </xf>
    <xf numFmtId="2" fontId="9" fillId="0" borderId="13" xfId="0" applyNumberFormat="1" applyFont="1" applyBorder="1" applyAlignment="1">
      <alignment wrapText="1"/>
    </xf>
    <xf numFmtId="49" fontId="10" fillId="5" borderId="9" xfId="0" applyNumberFormat="1" applyFont="1" applyFill="1" applyBorder="1" applyAlignment="1">
      <alignment wrapText="1"/>
    </xf>
    <xf numFmtId="49" fontId="11" fillId="5" borderId="14" xfId="0" applyNumberFormat="1" applyFont="1" applyFill="1" applyBorder="1" applyAlignment="1">
      <alignment horizontal="right" wrapText="1"/>
    </xf>
    <xf numFmtId="2" fontId="6" fillId="5" borderId="9" xfId="0" applyNumberFormat="1" applyFont="1" applyFill="1" applyBorder="1" applyAlignment="1">
      <alignment wrapText="1"/>
    </xf>
    <xf numFmtId="2" fontId="11" fillId="5" borderId="9" xfId="0" applyNumberFormat="1" applyFont="1" applyFill="1" applyBorder="1" applyAlignment="1">
      <alignment wrapText="1"/>
    </xf>
    <xf numFmtId="0" fontId="14" fillId="0" borderId="0" xfId="0" applyFont="1"/>
    <xf numFmtId="49" fontId="10" fillId="0" borderId="9" xfId="0" applyNumberFormat="1" applyFont="1" applyBorder="1" applyAlignment="1">
      <alignment wrapText="1"/>
    </xf>
    <xf numFmtId="0" fontId="8" fillId="0" borderId="9" xfId="0" applyFont="1" applyBorder="1"/>
    <xf numFmtId="0" fontId="8" fillId="0" borderId="12" xfId="0" applyFont="1" applyBorder="1" applyAlignment="1">
      <alignment horizontal="left" vertical="center"/>
    </xf>
    <xf numFmtId="49" fontId="9" fillId="5" borderId="9" xfId="0" applyNumberFormat="1" applyFont="1" applyFill="1" applyBorder="1" applyAlignment="1">
      <alignment wrapText="1"/>
    </xf>
    <xf numFmtId="164" fontId="11" fillId="0" borderId="6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0" fontId="8" fillId="0" borderId="17" xfId="0" applyFont="1" applyBorder="1" applyAlignment="1">
      <alignment horizontal="left" vertical="center"/>
    </xf>
    <xf numFmtId="49" fontId="6" fillId="0" borderId="14" xfId="0" applyNumberFormat="1" applyFont="1" applyBorder="1" applyAlignment="1">
      <alignment wrapText="1"/>
    </xf>
    <xf numFmtId="2" fontId="9" fillId="2" borderId="15" xfId="0" applyNumberFormat="1" applyFont="1" applyFill="1" applyBorder="1" applyAlignment="1">
      <alignment wrapText="1"/>
    </xf>
    <xf numFmtId="165" fontId="9" fillId="0" borderId="15" xfId="0" applyNumberFormat="1" applyFont="1" applyBorder="1" applyAlignment="1">
      <alignment wrapText="1"/>
    </xf>
    <xf numFmtId="165" fontId="9" fillId="0" borderId="8" xfId="0" applyNumberFormat="1" applyFont="1" applyBorder="1" applyAlignment="1">
      <alignment wrapText="1"/>
    </xf>
    <xf numFmtId="165" fontId="9" fillId="2" borderId="8" xfId="0" applyNumberFormat="1" applyFont="1" applyFill="1" applyBorder="1" applyAlignment="1">
      <alignment wrapText="1"/>
    </xf>
    <xf numFmtId="164" fontId="11" fillId="0" borderId="5" xfId="0" applyNumberFormat="1" applyFont="1" applyBorder="1" applyAlignment="1">
      <alignment horizontal="right"/>
    </xf>
    <xf numFmtId="0" fontId="7" fillId="2" borderId="9" xfId="0" applyFont="1" applyFill="1" applyBorder="1"/>
    <xf numFmtId="2" fontId="9" fillId="2" borderId="8" xfId="0" applyNumberFormat="1" applyFont="1" applyFill="1" applyBorder="1" applyAlignment="1">
      <alignment wrapText="1"/>
    </xf>
    <xf numFmtId="43" fontId="9" fillId="0" borderId="15" xfId="2" applyFont="1" applyBorder="1" applyAlignment="1">
      <alignment wrapText="1"/>
    </xf>
    <xf numFmtId="49" fontId="9" fillId="2" borderId="14" xfId="0" applyNumberFormat="1" applyFont="1" applyFill="1" applyBorder="1" applyAlignment="1">
      <alignment wrapText="1"/>
    </xf>
    <xf numFmtId="2" fontId="9" fillId="2" borderId="15" xfId="0" applyNumberFormat="1" applyFont="1" applyFill="1" applyBorder="1" applyAlignment="1">
      <alignment horizontal="right" wrapText="1"/>
    </xf>
    <xf numFmtId="49" fontId="9" fillId="2" borderId="9" xfId="0" applyNumberFormat="1" applyFont="1" applyFill="1" applyBorder="1" applyAlignment="1">
      <alignment wrapText="1"/>
    </xf>
    <xf numFmtId="49" fontId="9" fillId="0" borderId="14" xfId="0" applyNumberFormat="1" applyFont="1" applyBorder="1"/>
    <xf numFmtId="49" fontId="9" fillId="0" borderId="20" xfId="0" applyNumberFormat="1" applyFont="1" applyBorder="1"/>
    <xf numFmtId="0" fontId="9" fillId="0" borderId="11" xfId="0" applyFont="1" applyBorder="1" applyAlignment="1">
      <alignment vertical="center"/>
    </xf>
    <xf numFmtId="2" fontId="11" fillId="5" borderId="10" xfId="0" applyNumberFormat="1" applyFont="1" applyFill="1" applyBorder="1" applyAlignment="1">
      <alignment wrapText="1"/>
    </xf>
    <xf numFmtId="0" fontId="5" fillId="2" borderId="0" xfId="0" applyFont="1" applyFill="1"/>
    <xf numFmtId="0" fontId="6" fillId="2" borderId="0" xfId="0" applyFont="1" applyFill="1"/>
    <xf numFmtId="0" fontId="13" fillId="2" borderId="0" xfId="0" applyFont="1" applyFill="1"/>
    <xf numFmtId="0" fontId="7" fillId="2" borderId="0" xfId="0" applyFont="1" applyFill="1"/>
    <xf numFmtId="0" fontId="8" fillId="2" borderId="11" xfId="0" applyFont="1" applyFill="1" applyBorder="1" applyAlignment="1">
      <alignment horizontal="left" vertical="center"/>
    </xf>
    <xf numFmtId="2" fontId="6" fillId="2" borderId="9" xfId="0" applyNumberFormat="1" applyFont="1" applyFill="1" applyBorder="1" applyAlignment="1">
      <alignment wrapText="1"/>
    </xf>
    <xf numFmtId="2" fontId="6" fillId="2" borderId="15" xfId="0" applyNumberFormat="1" applyFont="1" applyFill="1" applyBorder="1" applyAlignment="1">
      <alignment wrapText="1"/>
    </xf>
    <xf numFmtId="2" fontId="9" fillId="2" borderId="9" xfId="0" applyNumberFormat="1" applyFont="1" applyFill="1" applyBorder="1" applyAlignment="1">
      <alignment wrapText="1"/>
    </xf>
    <xf numFmtId="2" fontId="9" fillId="2" borderId="1" xfId="0" applyNumberFormat="1" applyFont="1" applyFill="1" applyBorder="1" applyAlignment="1">
      <alignment horizontal="right" wrapText="1"/>
    </xf>
    <xf numFmtId="49" fontId="10" fillId="2" borderId="0" xfId="0" applyNumberFormat="1" applyFont="1" applyFill="1" applyAlignment="1">
      <alignment wrapText="1"/>
    </xf>
    <xf numFmtId="49" fontId="10" fillId="2" borderId="9" xfId="0" applyNumberFormat="1" applyFont="1" applyFill="1" applyBorder="1" applyAlignment="1">
      <alignment wrapText="1"/>
    </xf>
    <xf numFmtId="2" fontId="7" fillId="2" borderId="9" xfId="0" applyNumberFormat="1" applyFont="1" applyFill="1" applyBorder="1" applyAlignment="1">
      <alignment wrapText="1"/>
    </xf>
    <xf numFmtId="2" fontId="6" fillId="2" borderId="0" xfId="0" applyNumberFormat="1" applyFont="1" applyFill="1" applyAlignment="1">
      <alignment wrapText="1"/>
    </xf>
    <xf numFmtId="49" fontId="9" fillId="2" borderId="0" xfId="0" applyNumberFormat="1" applyFont="1" applyFill="1" applyAlignment="1">
      <alignment wrapText="1"/>
    </xf>
    <xf numFmtId="2" fontId="9" fillId="2" borderId="0" xfId="0" applyNumberFormat="1" applyFont="1" applyFill="1" applyAlignment="1">
      <alignment wrapText="1"/>
    </xf>
    <xf numFmtId="0" fontId="8" fillId="0" borderId="0" xfId="0" applyFont="1"/>
    <xf numFmtId="0" fontId="11" fillId="2" borderId="0" xfId="0" applyFont="1" applyFill="1"/>
    <xf numFmtId="0" fontId="12" fillId="2" borderId="0" xfId="0" applyFont="1" applyFill="1"/>
    <xf numFmtId="0" fontId="8" fillId="2" borderId="9" xfId="0" applyFont="1" applyFill="1" applyBorder="1" applyAlignment="1">
      <alignment horizontal="left" vertical="center"/>
    </xf>
    <xf numFmtId="2" fontId="6" fillId="3" borderId="21" xfId="0" applyNumberFormat="1" applyFont="1" applyFill="1" applyBorder="1" applyAlignment="1">
      <alignment wrapText="1"/>
    </xf>
    <xf numFmtId="2" fontId="6" fillId="2" borderId="21" xfId="0" applyNumberFormat="1" applyFont="1" applyFill="1" applyBorder="1" applyAlignment="1">
      <alignment wrapText="1"/>
    </xf>
    <xf numFmtId="2" fontId="6" fillId="3" borderId="0" xfId="0" applyNumberFormat="1" applyFont="1" applyFill="1" applyAlignment="1">
      <alignment wrapText="1"/>
    </xf>
    <xf numFmtId="2" fontId="9" fillId="0" borderId="21" xfId="0" applyNumberFormat="1" applyFont="1" applyBorder="1" applyAlignment="1">
      <alignment wrapText="1"/>
    </xf>
    <xf numFmtId="2" fontId="9" fillId="2" borderId="21" xfId="0" applyNumberFormat="1" applyFont="1" applyFill="1" applyBorder="1" applyAlignment="1">
      <alignment wrapText="1"/>
    </xf>
    <xf numFmtId="44" fontId="10" fillId="5" borderId="9" xfId="1" applyFont="1" applyFill="1" applyBorder="1" applyAlignment="1">
      <alignment wrapText="1"/>
    </xf>
    <xf numFmtId="44" fontId="11" fillId="5" borderId="9" xfId="1" applyFont="1" applyFill="1" applyBorder="1" applyAlignment="1">
      <alignment wrapText="1"/>
    </xf>
    <xf numFmtId="44" fontId="11" fillId="2" borderId="0" xfId="1" applyFont="1" applyFill="1"/>
    <xf numFmtId="2" fontId="9" fillId="2" borderId="21" xfId="0" applyNumberFormat="1" applyFont="1" applyFill="1" applyBorder="1" applyAlignment="1">
      <alignment horizontal="right" wrapText="1"/>
    </xf>
    <xf numFmtId="49" fontId="11" fillId="5" borderId="2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horizontal="left" vertical="center"/>
    </xf>
    <xf numFmtId="2" fontId="6" fillId="2" borderId="3" xfId="0" applyNumberFormat="1" applyFont="1" applyFill="1" applyBorder="1" applyAlignment="1">
      <alignment wrapText="1"/>
    </xf>
    <xf numFmtId="49" fontId="9" fillId="2" borderId="10" xfId="0" applyNumberFormat="1" applyFont="1" applyFill="1" applyBorder="1" applyAlignment="1">
      <alignment wrapText="1"/>
    </xf>
    <xf numFmtId="2" fontId="9" fillId="2" borderId="19" xfId="0" applyNumberFormat="1" applyFont="1" applyFill="1" applyBorder="1" applyAlignment="1">
      <alignment wrapText="1"/>
    </xf>
    <xf numFmtId="164" fontId="11" fillId="2" borderId="5" xfId="0" applyNumberFormat="1" applyFont="1" applyFill="1" applyBorder="1" applyAlignment="1">
      <alignment horizontal="right"/>
    </xf>
    <xf numFmtId="164" fontId="11" fillId="2" borderId="0" xfId="0" applyNumberFormat="1" applyFont="1" applyFill="1" applyAlignment="1">
      <alignment horizontal="right"/>
    </xf>
    <xf numFmtId="165" fontId="9" fillId="2" borderId="15" xfId="0" applyNumberFormat="1" applyFont="1" applyFill="1" applyBorder="1" applyAlignment="1">
      <alignment wrapText="1"/>
    </xf>
    <xf numFmtId="165" fontId="9" fillId="2" borderId="0" xfId="0" applyNumberFormat="1" applyFont="1" applyFill="1" applyAlignment="1">
      <alignment wrapText="1"/>
    </xf>
    <xf numFmtId="49" fontId="9" fillId="2" borderId="16" xfId="0" applyNumberFormat="1" applyFont="1" applyFill="1" applyBorder="1" applyAlignment="1">
      <alignment wrapText="1"/>
    </xf>
    <xf numFmtId="2" fontId="6" fillId="2" borderId="10" xfId="0" applyNumberFormat="1" applyFont="1" applyFill="1" applyBorder="1" applyAlignment="1">
      <alignment wrapText="1"/>
    </xf>
    <xf numFmtId="2" fontId="9" fillId="2" borderId="9" xfId="0" applyNumberFormat="1" applyFont="1" applyFill="1" applyBorder="1" applyAlignment="1">
      <alignment horizontal="right" wrapText="1"/>
    </xf>
    <xf numFmtId="2" fontId="6" fillId="0" borderId="20" xfId="0" applyNumberFormat="1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164" fontId="15" fillId="2" borderId="5" xfId="0" applyNumberFormat="1" applyFont="1" applyFill="1" applyBorder="1" applyAlignment="1">
      <alignment horizontal="right"/>
    </xf>
    <xf numFmtId="164" fontId="15" fillId="2" borderId="0" xfId="0" applyNumberFormat="1" applyFont="1" applyFill="1" applyAlignment="1">
      <alignment horizontal="right"/>
    </xf>
    <xf numFmtId="2" fontId="6" fillId="3" borderId="15" xfId="0" applyNumberFormat="1" applyFont="1" applyFill="1" applyBorder="1" applyAlignment="1">
      <alignment wrapText="1"/>
    </xf>
    <xf numFmtId="164" fontId="15" fillId="2" borderId="5" xfId="0" applyNumberFormat="1" applyFont="1" applyFill="1" applyBorder="1"/>
    <xf numFmtId="164" fontId="15" fillId="2" borderId="0" xfId="0" applyNumberFormat="1" applyFont="1" applyFill="1"/>
    <xf numFmtId="164" fontId="11" fillId="2" borderId="0" xfId="0" applyNumberFormat="1" applyFont="1" applyFill="1"/>
    <xf numFmtId="0" fontId="16" fillId="0" borderId="0" xfId="0" applyFont="1"/>
    <xf numFmtId="0" fontId="17" fillId="0" borderId="0" xfId="0" applyFont="1"/>
    <xf numFmtId="0" fontId="5" fillId="0" borderId="23" xfId="0" applyFont="1" applyBorder="1"/>
    <xf numFmtId="0" fontId="4" fillId="0" borderId="0" xfId="0" applyFont="1"/>
    <xf numFmtId="0" fontId="1" fillId="0" borderId="0" xfId="0" applyFont="1"/>
    <xf numFmtId="0" fontId="18" fillId="0" borderId="0" xfId="0" applyFont="1"/>
    <xf numFmtId="164" fontId="15" fillId="0" borderId="5" xfId="0" applyNumberFormat="1" applyFont="1" applyBorder="1" applyAlignment="1">
      <alignment horizontal="right"/>
    </xf>
    <xf numFmtId="164" fontId="15" fillId="0" borderId="0" xfId="0" applyNumberFormat="1" applyFont="1" applyAlignment="1">
      <alignment horizontal="right"/>
    </xf>
    <xf numFmtId="2" fontId="9" fillId="0" borderId="19" xfId="0" applyNumberFormat="1" applyFont="1" applyBorder="1" applyAlignment="1">
      <alignment wrapText="1"/>
    </xf>
    <xf numFmtId="2" fontId="9" fillId="0" borderId="9" xfId="0" applyNumberFormat="1" applyFont="1" applyBorder="1" applyAlignment="1">
      <alignment wrapText="1"/>
    </xf>
    <xf numFmtId="165" fontId="9" fillId="0" borderId="1" xfId="0" applyNumberFormat="1" applyFont="1" applyBorder="1" applyAlignment="1">
      <alignment wrapText="1"/>
    </xf>
    <xf numFmtId="165" fontId="10" fillId="5" borderId="9" xfId="0" applyNumberFormat="1" applyFont="1" applyFill="1" applyBorder="1" applyAlignment="1">
      <alignment wrapText="1"/>
    </xf>
    <xf numFmtId="165" fontId="9" fillId="0" borderId="0" xfId="0" applyNumberFormat="1" applyFont="1" applyAlignment="1">
      <alignment wrapText="1"/>
    </xf>
    <xf numFmtId="49" fontId="11" fillId="5" borderId="4" xfId="0" applyNumberFormat="1" applyFont="1" applyFill="1" applyBorder="1" applyAlignment="1">
      <alignment horizontal="right" wrapText="1"/>
    </xf>
    <xf numFmtId="2" fontId="9" fillId="2" borderId="13" xfId="0" applyNumberFormat="1" applyFont="1" applyFill="1" applyBorder="1" applyAlignment="1">
      <alignment wrapText="1"/>
    </xf>
    <xf numFmtId="2" fontId="9" fillId="0" borderId="9" xfId="0" applyNumberFormat="1" applyFont="1" applyBorder="1" applyAlignment="1">
      <alignment horizontal="right" wrapText="1"/>
    </xf>
    <xf numFmtId="49" fontId="9" fillId="0" borderId="25" xfId="0" applyNumberFormat="1" applyFont="1" applyBorder="1" applyAlignment="1">
      <alignment wrapText="1"/>
    </xf>
    <xf numFmtId="2" fontId="9" fillId="0" borderId="21" xfId="0" applyNumberFormat="1" applyFont="1" applyBorder="1" applyAlignment="1">
      <alignment horizontal="right" wrapText="1"/>
    </xf>
    <xf numFmtId="49" fontId="6" fillId="0" borderId="0" xfId="0" applyNumberFormat="1" applyFont="1" applyAlignment="1">
      <alignment wrapText="1"/>
    </xf>
    <xf numFmtId="43" fontId="9" fillId="0" borderId="21" xfId="2" applyFont="1" applyBorder="1" applyAlignment="1">
      <alignment wrapText="1"/>
    </xf>
    <xf numFmtId="0" fontId="6" fillId="0" borderId="9" xfId="0" applyFont="1" applyBorder="1"/>
    <xf numFmtId="49" fontId="9" fillId="0" borderId="25" xfId="0" applyNumberFormat="1" applyFont="1" applyBorder="1"/>
    <xf numFmtId="165" fontId="9" fillId="0" borderId="21" xfId="0" applyNumberFormat="1" applyFont="1" applyBorder="1" applyAlignment="1">
      <alignment wrapText="1"/>
    </xf>
    <xf numFmtId="2" fontId="6" fillId="0" borderId="9" xfId="0" applyNumberFormat="1" applyFont="1" applyBorder="1"/>
    <xf numFmtId="2" fontId="11" fillId="5" borderId="3" xfId="0" applyNumberFormat="1" applyFont="1" applyFill="1" applyBorder="1" applyAlignment="1">
      <alignment wrapText="1"/>
    </xf>
    <xf numFmtId="2" fontId="11" fillId="5" borderId="27" xfId="0" applyNumberFormat="1" applyFont="1" applyFill="1" applyBorder="1" applyAlignment="1">
      <alignment wrapText="1"/>
    </xf>
    <xf numFmtId="2" fontId="6" fillId="2" borderId="22" xfId="0" applyNumberFormat="1" applyFont="1" applyFill="1" applyBorder="1" applyAlignment="1">
      <alignment wrapText="1"/>
    </xf>
    <xf numFmtId="2" fontId="9" fillId="0" borderId="28" xfId="0" applyNumberFormat="1" applyFont="1" applyBorder="1" applyAlignment="1">
      <alignment wrapText="1"/>
    </xf>
    <xf numFmtId="49" fontId="9" fillId="0" borderId="0" xfId="0" applyNumberFormat="1" applyFont="1"/>
    <xf numFmtId="2" fontId="9" fillId="0" borderId="29" xfId="0" applyNumberFormat="1" applyFont="1" applyBorder="1" applyAlignment="1">
      <alignment wrapText="1"/>
    </xf>
    <xf numFmtId="2" fontId="9" fillId="0" borderId="29" xfId="0" applyNumberFormat="1" applyFont="1" applyBorder="1" applyAlignment="1">
      <alignment horizontal="right" wrapText="1"/>
    </xf>
    <xf numFmtId="2" fontId="9" fillId="2" borderId="28" xfId="0" applyNumberFormat="1" applyFont="1" applyFill="1" applyBorder="1" applyAlignment="1">
      <alignment wrapText="1"/>
    </xf>
    <xf numFmtId="2" fontId="9" fillId="0" borderId="30" xfId="0" applyNumberFormat="1" applyFont="1" applyBorder="1" applyAlignment="1">
      <alignment wrapText="1"/>
    </xf>
    <xf numFmtId="49" fontId="9" fillId="0" borderId="29" xfId="0" applyNumberFormat="1" applyFont="1" applyBorder="1" applyAlignment="1">
      <alignment wrapText="1"/>
    </xf>
    <xf numFmtId="2" fontId="9" fillId="0" borderId="2" xfId="0" applyNumberFormat="1" applyFont="1" applyBorder="1" applyAlignment="1">
      <alignment wrapText="1"/>
    </xf>
    <xf numFmtId="49" fontId="9" fillId="0" borderId="30" xfId="0" applyNumberFormat="1" applyFont="1" applyBorder="1" applyAlignment="1">
      <alignment wrapText="1"/>
    </xf>
    <xf numFmtId="2" fontId="9" fillId="2" borderId="29" xfId="0" applyNumberFormat="1" applyFont="1" applyFill="1" applyBorder="1" applyAlignment="1">
      <alignment wrapText="1"/>
    </xf>
    <xf numFmtId="2" fontId="9" fillId="2" borderId="30" xfId="0" applyNumberFormat="1" applyFont="1" applyFill="1" applyBorder="1" applyAlignment="1">
      <alignment wrapText="1"/>
    </xf>
    <xf numFmtId="43" fontId="9" fillId="0" borderId="28" xfId="2" applyFont="1" applyBorder="1" applyAlignment="1">
      <alignment wrapText="1"/>
    </xf>
    <xf numFmtId="49" fontId="9" fillId="0" borderId="29" xfId="0" applyNumberFormat="1" applyFont="1" applyBorder="1"/>
    <xf numFmtId="49" fontId="9" fillId="2" borderId="29" xfId="0" applyNumberFormat="1" applyFont="1" applyFill="1" applyBorder="1" applyAlignment="1">
      <alignment wrapText="1"/>
    </xf>
    <xf numFmtId="2" fontId="6" fillId="2" borderId="18" xfId="0" applyNumberFormat="1" applyFont="1" applyFill="1" applyBorder="1" applyAlignment="1">
      <alignment wrapText="1"/>
    </xf>
    <xf numFmtId="2" fontId="9" fillId="2" borderId="31" xfId="0" applyNumberFormat="1" applyFont="1" applyFill="1" applyBorder="1" applyAlignment="1">
      <alignment wrapText="1"/>
    </xf>
    <xf numFmtId="2" fontId="6" fillId="2" borderId="32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6" fillId="3" borderId="9" xfId="0" applyNumberFormat="1" applyFont="1" applyFill="1" applyBorder="1" applyAlignment="1">
      <alignment wrapText="1"/>
    </xf>
    <xf numFmtId="2" fontId="9" fillId="0" borderId="37" xfId="0" applyNumberFormat="1" applyFont="1" applyBorder="1" applyAlignment="1">
      <alignment wrapText="1"/>
    </xf>
    <xf numFmtId="2" fontId="9" fillId="0" borderId="36" xfId="0" applyNumberFormat="1" applyFont="1" applyBorder="1" applyAlignment="1">
      <alignment wrapText="1"/>
    </xf>
    <xf numFmtId="2" fontId="9" fillId="2" borderId="35" xfId="0" applyNumberFormat="1" applyFont="1" applyFill="1" applyBorder="1" applyAlignment="1">
      <alignment horizontal="right" wrapText="1"/>
    </xf>
    <xf numFmtId="2" fontId="9" fillId="2" borderId="28" xfId="0" applyNumberFormat="1" applyFont="1" applyFill="1" applyBorder="1" applyAlignment="1">
      <alignment horizontal="right" wrapText="1"/>
    </xf>
    <xf numFmtId="165" fontId="9" fillId="2" borderId="28" xfId="0" applyNumberFormat="1" applyFont="1" applyFill="1" applyBorder="1" applyAlignment="1">
      <alignment wrapText="1"/>
    </xf>
    <xf numFmtId="2" fontId="9" fillId="0" borderId="33" xfId="0" applyNumberFormat="1" applyFont="1" applyBorder="1" applyAlignment="1">
      <alignment wrapText="1"/>
    </xf>
    <xf numFmtId="2" fontId="9" fillId="0" borderId="28" xfId="0" applyNumberFormat="1" applyFont="1" applyBorder="1" applyAlignment="1">
      <alignment horizontal="right" wrapText="1"/>
    </xf>
    <xf numFmtId="2" fontId="6" fillId="2" borderId="34" xfId="0" applyNumberFormat="1" applyFont="1" applyFill="1" applyBorder="1" applyAlignment="1">
      <alignment wrapText="1"/>
    </xf>
    <xf numFmtId="2" fontId="9" fillId="0" borderId="34" xfId="0" applyNumberFormat="1" applyFont="1" applyBorder="1" applyAlignment="1">
      <alignment wrapText="1"/>
    </xf>
    <xf numFmtId="0" fontId="8" fillId="0" borderId="11" xfId="0" applyFont="1" applyBorder="1" applyAlignment="1">
      <alignment horizontal="center" vertical="center"/>
    </xf>
    <xf numFmtId="0" fontId="6" fillId="0" borderId="23" xfId="0" applyFont="1" applyBorder="1"/>
    <xf numFmtId="0" fontId="6" fillId="2" borderId="23" xfId="0" applyFont="1" applyFill="1" applyBorder="1"/>
    <xf numFmtId="0" fontId="16" fillId="0" borderId="23" xfId="0" applyFont="1" applyBorder="1"/>
    <xf numFmtId="49" fontId="9" fillId="0" borderId="26" xfId="0" applyNumberFormat="1" applyFont="1" applyBorder="1" applyAlignment="1">
      <alignment wrapText="1"/>
    </xf>
    <xf numFmtId="49" fontId="11" fillId="5" borderId="26" xfId="0" applyNumberFormat="1" applyFont="1" applyFill="1" applyBorder="1" applyAlignment="1">
      <alignment horizontal="right" wrapText="1"/>
    </xf>
    <xf numFmtId="49" fontId="9" fillId="0" borderId="38" xfId="0" applyNumberFormat="1" applyFont="1" applyBorder="1" applyAlignment="1">
      <alignment wrapText="1"/>
    </xf>
    <xf numFmtId="0" fontId="8" fillId="0" borderId="38" xfId="0" applyFont="1" applyBorder="1" applyAlignment="1">
      <alignment horizontal="left" vertical="center"/>
    </xf>
    <xf numFmtId="49" fontId="11" fillId="5" borderId="29" xfId="0" applyNumberFormat="1" applyFont="1" applyFill="1" applyBorder="1" applyAlignment="1">
      <alignment horizontal="right" wrapText="1"/>
    </xf>
    <xf numFmtId="0" fontId="8" fillId="0" borderId="24" xfId="0" applyFont="1" applyBorder="1" applyAlignment="1">
      <alignment horizontal="left" vertical="center"/>
    </xf>
    <xf numFmtId="49" fontId="9" fillId="0" borderId="24" xfId="0" applyNumberFormat="1" applyFont="1" applyBorder="1" applyAlignment="1">
      <alignment wrapText="1"/>
    </xf>
    <xf numFmtId="49" fontId="9" fillId="0" borderId="39" xfId="0" applyNumberFormat="1" applyFont="1" applyBorder="1" applyAlignment="1">
      <alignment wrapText="1"/>
    </xf>
    <xf numFmtId="0" fontId="6" fillId="0" borderId="24" xfId="0" applyFont="1" applyBorder="1"/>
    <xf numFmtId="49" fontId="9" fillId="0" borderId="40" xfId="0" applyNumberFormat="1" applyFont="1" applyBorder="1" applyAlignment="1">
      <alignment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left" vertical="center"/>
    </xf>
    <xf numFmtId="49" fontId="9" fillId="0" borderId="42" xfId="0" applyNumberFormat="1" applyFont="1" applyBorder="1" applyAlignment="1">
      <alignment wrapText="1"/>
    </xf>
    <xf numFmtId="49" fontId="9" fillId="0" borderId="43" xfId="0" applyNumberFormat="1" applyFont="1" applyBorder="1" applyAlignment="1">
      <alignment wrapText="1"/>
    </xf>
    <xf numFmtId="49" fontId="6" fillId="0" borderId="42" xfId="0" applyNumberFormat="1" applyFont="1" applyBorder="1" applyAlignment="1">
      <alignment wrapText="1"/>
    </xf>
    <xf numFmtId="49" fontId="9" fillId="4" borderId="42" xfId="0" applyNumberFormat="1" applyFont="1" applyFill="1" applyBorder="1" applyAlignment="1">
      <alignment wrapText="1"/>
    </xf>
    <xf numFmtId="49" fontId="6" fillId="2" borderId="42" xfId="0" applyNumberFormat="1" applyFont="1" applyFill="1" applyBorder="1" applyAlignment="1">
      <alignment wrapText="1"/>
    </xf>
    <xf numFmtId="0" fontId="19" fillId="0" borderId="18" xfId="0" applyFont="1" applyBorder="1" applyAlignment="1">
      <alignment horizontal="center" vertical="center" wrapText="1"/>
    </xf>
    <xf numFmtId="0" fontId="8" fillId="2" borderId="16" xfId="0" applyFont="1" applyFill="1" applyBorder="1"/>
    <xf numFmtId="0" fontId="7" fillId="2" borderId="16" xfId="0" applyFont="1" applyFill="1" applyBorder="1"/>
    <xf numFmtId="49" fontId="9" fillId="0" borderId="16" xfId="0" applyNumberFormat="1" applyFont="1" applyBorder="1" applyAlignment="1">
      <alignment wrapText="1"/>
    </xf>
    <xf numFmtId="49" fontId="10" fillId="5" borderId="16" xfId="0" applyNumberFormat="1" applyFont="1" applyFill="1" applyBorder="1" applyAlignment="1">
      <alignment wrapText="1"/>
    </xf>
    <xf numFmtId="49" fontId="10" fillId="2" borderId="16" xfId="0" applyNumberFormat="1" applyFont="1" applyFill="1" applyBorder="1" applyAlignment="1">
      <alignment wrapText="1"/>
    </xf>
    <xf numFmtId="0" fontId="7" fillId="0" borderId="16" xfId="0" applyFont="1" applyBorder="1"/>
    <xf numFmtId="0" fontId="19" fillId="2" borderId="9" xfId="0" applyFont="1" applyFill="1" applyBorder="1" applyAlignment="1">
      <alignment horizontal="center" vertical="center" wrapText="1"/>
    </xf>
    <xf numFmtId="49" fontId="7" fillId="2" borderId="0" xfId="0" applyNumberFormat="1" applyFont="1" applyFill="1"/>
    <xf numFmtId="49" fontId="10" fillId="2" borderId="45" xfId="0" applyNumberFormat="1" applyFont="1" applyFill="1" applyBorder="1" applyAlignment="1">
      <alignment wrapText="1"/>
    </xf>
    <xf numFmtId="2" fontId="6" fillId="2" borderId="44" xfId="0" applyNumberFormat="1" applyFont="1" applyFill="1" applyBorder="1" applyAlignment="1">
      <alignment wrapText="1"/>
    </xf>
    <xf numFmtId="2" fontId="7" fillId="2" borderId="3" xfId="0" applyNumberFormat="1" applyFont="1" applyFill="1" applyBorder="1" applyAlignment="1">
      <alignment wrapText="1"/>
    </xf>
    <xf numFmtId="2" fontId="6" fillId="2" borderId="1" xfId="0" applyNumberFormat="1" applyFont="1" applyFill="1" applyBorder="1" applyAlignment="1">
      <alignment wrapText="1"/>
    </xf>
    <xf numFmtId="0" fontId="7" fillId="2" borderId="46" xfId="0" applyFont="1" applyFill="1" applyBorder="1"/>
    <xf numFmtId="49" fontId="7" fillId="2" borderId="9" xfId="0" applyNumberFormat="1" applyFont="1" applyFill="1" applyBorder="1"/>
    <xf numFmtId="49" fontId="11" fillId="5" borderId="9" xfId="0" applyNumberFormat="1" applyFont="1" applyFill="1" applyBorder="1" applyAlignment="1">
      <alignment horizontal="right" wrapText="1"/>
    </xf>
    <xf numFmtId="0" fontId="7" fillId="2" borderId="10" xfId="0" applyFont="1" applyFill="1" applyBorder="1"/>
    <xf numFmtId="49" fontId="9" fillId="2" borderId="45" xfId="0" applyNumberFormat="1" applyFont="1" applyFill="1" applyBorder="1" applyAlignment="1">
      <alignment wrapText="1"/>
    </xf>
    <xf numFmtId="0" fontId="7" fillId="2" borderId="3" xfId="0" applyFont="1" applyFill="1" applyBorder="1"/>
    <xf numFmtId="49" fontId="6" fillId="2" borderId="9" xfId="0" applyNumberFormat="1" applyFont="1" applyFill="1" applyBorder="1"/>
    <xf numFmtId="0" fontId="19" fillId="2" borderId="10" xfId="0" applyFont="1" applyFill="1" applyBorder="1" applyAlignment="1">
      <alignment horizontal="center" vertical="center" wrapText="1"/>
    </xf>
    <xf numFmtId="49" fontId="6" fillId="2" borderId="46" xfId="0" applyNumberFormat="1" applyFont="1" applyFill="1" applyBorder="1"/>
    <xf numFmtId="49" fontId="6" fillId="2" borderId="0" xfId="0" applyNumberFormat="1" applyFont="1" applyFill="1"/>
    <xf numFmtId="49" fontId="6" fillId="2" borderId="45" xfId="0" applyNumberFormat="1" applyFont="1" applyFill="1" applyBorder="1"/>
    <xf numFmtId="2" fontId="9" fillId="2" borderId="2" xfId="0" applyNumberFormat="1" applyFont="1" applyFill="1" applyBorder="1" applyAlignment="1">
      <alignment wrapText="1"/>
    </xf>
    <xf numFmtId="49" fontId="10" fillId="2" borderId="10" xfId="0" applyNumberFormat="1" applyFont="1" applyFill="1" applyBorder="1" applyAlignment="1">
      <alignment wrapText="1"/>
    </xf>
    <xf numFmtId="49" fontId="6" fillId="2" borderId="10" xfId="0" applyNumberFormat="1" applyFont="1" applyFill="1" applyBorder="1"/>
    <xf numFmtId="2" fontId="9" fillId="0" borderId="44" xfId="0" applyNumberFormat="1" applyFont="1" applyBorder="1" applyAlignment="1">
      <alignment wrapText="1"/>
    </xf>
    <xf numFmtId="2" fontId="6" fillId="2" borderId="46" xfId="0" applyNumberFormat="1" applyFont="1" applyFill="1" applyBorder="1" applyAlignment="1">
      <alignment wrapText="1"/>
    </xf>
    <xf numFmtId="2" fontId="7" fillId="2" borderId="46" xfId="0" applyNumberFormat="1" applyFont="1" applyFill="1" applyBorder="1" applyAlignment="1">
      <alignment wrapText="1"/>
    </xf>
    <xf numFmtId="2" fontId="6" fillId="2" borderId="45" xfId="0" applyNumberFormat="1" applyFont="1" applyFill="1" applyBorder="1" applyAlignment="1">
      <alignment wrapText="1"/>
    </xf>
    <xf numFmtId="2" fontId="9" fillId="2" borderId="44" xfId="0" applyNumberFormat="1" applyFont="1" applyFill="1" applyBorder="1" applyAlignment="1">
      <alignment wrapText="1"/>
    </xf>
    <xf numFmtId="49" fontId="7" fillId="2" borderId="46" xfId="0" applyNumberFormat="1" applyFont="1" applyFill="1" applyBorder="1"/>
    <xf numFmtId="49" fontId="7" fillId="2" borderId="10" xfId="0" applyNumberFormat="1" applyFont="1" applyFill="1" applyBorder="1"/>
    <xf numFmtId="49" fontId="7" fillId="2" borderId="45" xfId="0" applyNumberFormat="1" applyFont="1" applyFill="1" applyBorder="1"/>
    <xf numFmtId="49" fontId="7" fillId="2" borderId="3" xfId="0" applyNumberFormat="1" applyFont="1" applyFill="1" applyBorder="1"/>
    <xf numFmtId="2" fontId="6" fillId="0" borderId="4" xfId="0" applyNumberFormat="1" applyFont="1" applyBorder="1" applyAlignment="1">
      <alignment wrapText="1"/>
    </xf>
    <xf numFmtId="2" fontId="6" fillId="0" borderId="0" xfId="0" applyNumberFormat="1" applyFont="1" applyAlignment="1">
      <alignment wrapText="1"/>
    </xf>
    <xf numFmtId="0" fontId="7" fillId="0" borderId="3" xfId="0" applyFont="1" applyBorder="1"/>
    <xf numFmtId="2" fontId="6" fillId="0" borderId="9" xfId="0" applyNumberFormat="1" applyFont="1" applyBorder="1" applyAlignment="1">
      <alignment wrapText="1"/>
    </xf>
    <xf numFmtId="49" fontId="10" fillId="0" borderId="10" xfId="0" applyNumberFormat="1" applyFont="1" applyBorder="1" applyAlignment="1">
      <alignment wrapText="1"/>
    </xf>
    <xf numFmtId="2" fontId="6" fillId="0" borderId="43" xfId="0" applyNumberFormat="1" applyFont="1" applyBorder="1" applyAlignment="1">
      <alignment wrapText="1"/>
    </xf>
    <xf numFmtId="165" fontId="9" fillId="0" borderId="44" xfId="0" applyNumberFormat="1" applyFont="1" applyBorder="1" applyAlignment="1">
      <alignment wrapText="1"/>
    </xf>
    <xf numFmtId="49" fontId="9" fillId="0" borderId="10" xfId="0" applyNumberFormat="1" applyFont="1" applyBorder="1" applyAlignment="1">
      <alignment wrapText="1"/>
    </xf>
    <xf numFmtId="165" fontId="9" fillId="0" borderId="9" xfId="0" applyNumberFormat="1" applyFont="1" applyBorder="1" applyAlignment="1">
      <alignment wrapText="1"/>
    </xf>
    <xf numFmtId="49" fontId="11" fillId="5" borderId="42" xfId="0" applyNumberFormat="1" applyFont="1" applyFill="1" applyBorder="1" applyAlignment="1">
      <alignment horizontal="right" wrapText="1"/>
    </xf>
    <xf numFmtId="49" fontId="6" fillId="2" borderId="11" xfId="0" applyNumberFormat="1" applyFont="1" applyFill="1" applyBorder="1"/>
    <xf numFmtId="49" fontId="6" fillId="2" borderId="47" xfId="0" applyNumberFormat="1" applyFont="1" applyFill="1" applyBorder="1"/>
    <xf numFmtId="49" fontId="6" fillId="2" borderId="41" xfId="0" applyNumberFormat="1" applyFont="1" applyFill="1" applyBorder="1"/>
    <xf numFmtId="2" fontId="7" fillId="2" borderId="10" xfId="0" applyNumberFormat="1" applyFont="1" applyFill="1" applyBorder="1" applyAlignment="1">
      <alignment wrapText="1"/>
    </xf>
    <xf numFmtId="0" fontId="8" fillId="2" borderId="48" xfId="0" applyFont="1" applyFill="1" applyBorder="1" applyAlignment="1">
      <alignment horizontal="left" vertical="center"/>
    </xf>
    <xf numFmtId="49" fontId="11" fillId="5" borderId="33" xfId="0" applyNumberFormat="1" applyFont="1" applyFill="1" applyBorder="1" applyAlignment="1">
      <alignment horizontal="right" wrapText="1"/>
    </xf>
    <xf numFmtId="49" fontId="7" fillId="2" borderId="38" xfId="0" applyNumberFormat="1" applyFont="1" applyFill="1" applyBorder="1"/>
    <xf numFmtId="49" fontId="7" fillId="2" borderId="47" xfId="0" applyNumberFormat="1" applyFont="1" applyFill="1" applyBorder="1"/>
    <xf numFmtId="49" fontId="10" fillId="2" borderId="18" xfId="0" applyNumberFormat="1" applyFont="1" applyFill="1" applyBorder="1" applyAlignment="1">
      <alignment wrapText="1"/>
    </xf>
    <xf numFmtId="2" fontId="6" fillId="2" borderId="37" xfId="0" applyNumberFormat="1" applyFont="1" applyFill="1" applyBorder="1" applyAlignment="1">
      <alignment wrapText="1"/>
    </xf>
    <xf numFmtId="49" fontId="7" fillId="2" borderId="49" xfId="0" applyNumberFormat="1" applyFont="1" applyFill="1" applyBorder="1"/>
    <xf numFmtId="49" fontId="11" fillId="5" borderId="16" xfId="0" applyNumberFormat="1" applyFont="1" applyFill="1" applyBorder="1" applyAlignment="1">
      <alignment horizontal="right" wrapText="1"/>
    </xf>
    <xf numFmtId="2" fontId="11" fillId="5" borderId="16" xfId="0" applyNumberFormat="1" applyFont="1" applyFill="1" applyBorder="1" applyAlignment="1">
      <alignment wrapText="1"/>
    </xf>
    <xf numFmtId="49" fontId="7" fillId="2" borderId="16" xfId="0" applyNumberFormat="1" applyFont="1" applyFill="1" applyBorder="1"/>
    <xf numFmtId="0" fontId="19" fillId="2" borderId="16" xfId="0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>
      <alignment wrapText="1"/>
    </xf>
    <xf numFmtId="49" fontId="9" fillId="2" borderId="18" xfId="0" applyNumberFormat="1" applyFont="1" applyFill="1" applyBorder="1" applyAlignment="1">
      <alignment wrapText="1"/>
    </xf>
    <xf numFmtId="2" fontId="9" fillId="2" borderId="45" xfId="0" applyNumberFormat="1" applyFont="1" applyFill="1" applyBorder="1" applyAlignment="1">
      <alignment wrapText="1"/>
    </xf>
    <xf numFmtId="0" fontId="8" fillId="0" borderId="24" xfId="0" applyFont="1" applyBorder="1" applyAlignment="1">
      <alignment horizontal="center" vertical="center"/>
    </xf>
    <xf numFmtId="49" fontId="6" fillId="0" borderId="33" xfId="0" applyNumberFormat="1" applyFont="1" applyBorder="1" applyAlignment="1">
      <alignment wrapText="1"/>
    </xf>
    <xf numFmtId="49" fontId="10" fillId="0" borderId="16" xfId="0" applyNumberFormat="1" applyFont="1" applyBorder="1" applyAlignment="1">
      <alignment wrapText="1"/>
    </xf>
    <xf numFmtId="49" fontId="9" fillId="5" borderId="16" xfId="0" applyNumberFormat="1" applyFont="1" applyFill="1" applyBorder="1" applyAlignment="1">
      <alignment wrapText="1"/>
    </xf>
    <xf numFmtId="49" fontId="6" fillId="0" borderId="40" xfId="0" applyNumberFormat="1" applyFont="1" applyBorder="1" applyAlignment="1">
      <alignment wrapText="1"/>
    </xf>
    <xf numFmtId="49" fontId="9" fillId="0" borderId="45" xfId="0" applyNumberFormat="1" applyFont="1" applyBorder="1" applyAlignment="1">
      <alignment wrapText="1"/>
    </xf>
    <xf numFmtId="49" fontId="6" fillId="0" borderId="50" xfId="0" applyNumberFormat="1" applyFont="1" applyBorder="1" applyAlignment="1">
      <alignment wrapText="1"/>
    </xf>
    <xf numFmtId="165" fontId="9" fillId="0" borderId="13" xfId="0" applyNumberFormat="1" applyFont="1" applyBorder="1" applyAlignment="1">
      <alignment wrapText="1"/>
    </xf>
    <xf numFmtId="49" fontId="10" fillId="0" borderId="45" xfId="0" applyNumberFormat="1" applyFont="1" applyBorder="1" applyAlignment="1">
      <alignment wrapText="1"/>
    </xf>
    <xf numFmtId="2" fontId="9" fillId="0" borderId="50" xfId="0" applyNumberFormat="1" applyFont="1" applyBorder="1" applyAlignment="1">
      <alignment wrapText="1"/>
    </xf>
    <xf numFmtId="2" fontId="9" fillId="0" borderId="40" xfId="0" applyNumberFormat="1" applyFont="1" applyBorder="1" applyAlignment="1">
      <alignment wrapText="1"/>
    </xf>
    <xf numFmtId="0" fontId="7" fillId="0" borderId="46" xfId="0" applyFont="1" applyBorder="1"/>
    <xf numFmtId="49" fontId="6" fillId="0" borderId="9" xfId="0" applyNumberFormat="1" applyFont="1" applyBorder="1" applyAlignment="1">
      <alignment wrapText="1"/>
    </xf>
    <xf numFmtId="2" fontId="9" fillId="0" borderId="13" xfId="0" applyNumberFormat="1" applyFont="1" applyBorder="1" applyAlignment="1">
      <alignment horizontal="right" wrapText="1"/>
    </xf>
    <xf numFmtId="49" fontId="6" fillId="0" borderId="41" xfId="0" applyNumberFormat="1" applyFont="1" applyBorder="1"/>
    <xf numFmtId="49" fontId="7" fillId="0" borderId="49" xfId="0" applyNumberFormat="1" applyFont="1" applyBorder="1"/>
    <xf numFmtId="0" fontId="6" fillId="0" borderId="0" xfId="0" applyFont="1" applyAlignment="1">
      <alignment horizontal="center"/>
    </xf>
    <xf numFmtId="0" fontId="6" fillId="0" borderId="23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3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836084</xdr:colOff>
      <xdr:row>0</xdr:row>
      <xdr:rowOff>0</xdr:rowOff>
    </xdr:from>
    <xdr:to>
      <xdr:col>6</xdr:col>
      <xdr:colOff>814918</xdr:colOff>
      <xdr:row>1</xdr:row>
      <xdr:rowOff>486833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E3F528-094A-23BC-5975-2DAB881F17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234" b="15755"/>
        <a:stretch/>
      </xdr:blipFill>
      <xdr:spPr>
        <a:xfrm>
          <a:off x="7143751" y="0"/>
          <a:ext cx="1809750" cy="698500"/>
        </a:xfrm>
        <a:prstGeom prst="rect">
          <a:avLst/>
        </a:prstGeom>
      </xdr:spPr>
    </xdr:pic>
    <xdr:clientData/>
  </xdr:twoCellAnchor>
  <xdr:twoCellAnchor editAs="oneCell">
    <xdr:from>
      <xdr:col>4</xdr:col>
      <xdr:colOff>179916</xdr:colOff>
      <xdr:row>0</xdr:row>
      <xdr:rowOff>0</xdr:rowOff>
    </xdr:from>
    <xdr:to>
      <xdr:col>5</xdr:col>
      <xdr:colOff>2018</xdr:colOff>
      <xdr:row>1</xdr:row>
      <xdr:rowOff>483337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AC93FCD-22A7-83A8-432F-AEC8B6BF3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87583" y="0"/>
          <a:ext cx="816935" cy="695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846667</xdr:colOff>
      <xdr:row>0</xdr:row>
      <xdr:rowOff>10584</xdr:rowOff>
    </xdr:from>
    <xdr:to>
      <xdr:col>6</xdr:col>
      <xdr:colOff>826420</xdr:colOff>
      <xdr:row>1</xdr:row>
      <xdr:rowOff>500018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66C713-460F-6CB1-72A1-5814DCB92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4334" y="10584"/>
          <a:ext cx="1810669" cy="701101"/>
        </a:xfrm>
        <a:prstGeom prst="rect">
          <a:avLst/>
        </a:prstGeom>
      </xdr:spPr>
    </xdr:pic>
    <xdr:clientData/>
  </xdr:twoCellAnchor>
  <xdr:twoCellAnchor editAs="oneCell">
    <xdr:from>
      <xdr:col>4</xdr:col>
      <xdr:colOff>190499</xdr:colOff>
      <xdr:row>0</xdr:row>
      <xdr:rowOff>21166</xdr:rowOff>
    </xdr:from>
    <xdr:to>
      <xdr:col>5</xdr:col>
      <xdr:colOff>12601</xdr:colOff>
      <xdr:row>1</xdr:row>
      <xdr:rowOff>504503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DF0486-8E57-FC86-290E-43465619E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98166" y="21166"/>
          <a:ext cx="816935" cy="6950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846667</xdr:colOff>
      <xdr:row>0</xdr:row>
      <xdr:rowOff>0</xdr:rowOff>
    </xdr:from>
    <xdr:to>
      <xdr:col>6</xdr:col>
      <xdr:colOff>826420</xdr:colOff>
      <xdr:row>1</xdr:row>
      <xdr:rowOff>489434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945127-514A-F47B-1A37-07864D7F0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4334" y="0"/>
          <a:ext cx="1810669" cy="701101"/>
        </a:xfrm>
        <a:prstGeom prst="rect">
          <a:avLst/>
        </a:prstGeom>
      </xdr:spPr>
    </xdr:pic>
    <xdr:clientData/>
  </xdr:twoCellAnchor>
  <xdr:twoCellAnchor editAs="oneCell">
    <xdr:from>
      <xdr:col>4</xdr:col>
      <xdr:colOff>169334</xdr:colOff>
      <xdr:row>0</xdr:row>
      <xdr:rowOff>0</xdr:rowOff>
    </xdr:from>
    <xdr:to>
      <xdr:col>5</xdr:col>
      <xdr:colOff>2019</xdr:colOff>
      <xdr:row>1</xdr:row>
      <xdr:rowOff>483337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7235364-1DDC-DB51-720C-6BC4E3D38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1" y="0"/>
          <a:ext cx="816935" cy="6950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836083</xdr:colOff>
      <xdr:row>0</xdr:row>
      <xdr:rowOff>0</xdr:rowOff>
    </xdr:from>
    <xdr:to>
      <xdr:col>6</xdr:col>
      <xdr:colOff>815836</xdr:colOff>
      <xdr:row>1</xdr:row>
      <xdr:rowOff>489434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06C950-A0AF-5931-B61A-97C553659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0" y="0"/>
          <a:ext cx="1810669" cy="701101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0</xdr:row>
      <xdr:rowOff>10583</xdr:rowOff>
    </xdr:from>
    <xdr:to>
      <xdr:col>5</xdr:col>
      <xdr:colOff>12602</xdr:colOff>
      <xdr:row>1</xdr:row>
      <xdr:rowOff>493920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51C97F-1941-A9DB-C9D8-EB1509DB1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98167" y="10583"/>
          <a:ext cx="816935" cy="6950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836083</xdr:colOff>
      <xdr:row>0</xdr:row>
      <xdr:rowOff>0</xdr:rowOff>
    </xdr:from>
    <xdr:to>
      <xdr:col>6</xdr:col>
      <xdr:colOff>815836</xdr:colOff>
      <xdr:row>1</xdr:row>
      <xdr:rowOff>489434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63DAEA-F573-4002-B753-E8F07852F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0" y="0"/>
          <a:ext cx="1810669" cy="701101"/>
        </a:xfrm>
        <a:prstGeom prst="rect">
          <a:avLst/>
        </a:prstGeom>
      </xdr:spPr>
    </xdr:pic>
    <xdr:clientData/>
  </xdr:twoCellAnchor>
  <xdr:twoCellAnchor editAs="oneCell">
    <xdr:from>
      <xdr:col>4</xdr:col>
      <xdr:colOff>169333</xdr:colOff>
      <xdr:row>0</xdr:row>
      <xdr:rowOff>0</xdr:rowOff>
    </xdr:from>
    <xdr:to>
      <xdr:col>5</xdr:col>
      <xdr:colOff>2018</xdr:colOff>
      <xdr:row>1</xdr:row>
      <xdr:rowOff>483337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030DCF-8F3C-ABCD-56BA-4B309ED65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0" y="0"/>
          <a:ext cx="816935" cy="6950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846666</xdr:colOff>
      <xdr:row>0</xdr:row>
      <xdr:rowOff>0</xdr:rowOff>
    </xdr:from>
    <xdr:to>
      <xdr:col>6</xdr:col>
      <xdr:colOff>826419</xdr:colOff>
      <xdr:row>1</xdr:row>
      <xdr:rowOff>489434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9DD3EB-159D-D9A1-589E-9294FC13B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4333" y="0"/>
          <a:ext cx="1810669" cy="701101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190501</xdr:colOff>
      <xdr:row>0</xdr:row>
      <xdr:rowOff>1</xdr:rowOff>
    </xdr:from>
    <xdr:to>
      <xdr:col>5</xdr:col>
      <xdr:colOff>12603</xdr:colOff>
      <xdr:row>1</xdr:row>
      <xdr:rowOff>483338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9FD8B9-ADEE-D1BD-F3EB-FFEE0022E2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98168" y="1"/>
          <a:ext cx="816935" cy="6950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0</xdr:row>
      <xdr:rowOff>0</xdr:rowOff>
    </xdr:from>
    <xdr:to>
      <xdr:col>7</xdr:col>
      <xdr:colOff>919</xdr:colOff>
      <xdr:row>1</xdr:row>
      <xdr:rowOff>489434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9C0D09-9991-1F06-1B7E-D4AFA155C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4917" y="0"/>
          <a:ext cx="1810669" cy="701101"/>
        </a:xfrm>
        <a:prstGeom prst="rect">
          <a:avLst/>
        </a:prstGeom>
      </xdr:spPr>
    </xdr:pic>
    <xdr:clientData/>
  </xdr:twoCellAnchor>
  <xdr:twoCellAnchor editAs="oneCell">
    <xdr:from>
      <xdr:col>4</xdr:col>
      <xdr:colOff>169333</xdr:colOff>
      <xdr:row>0</xdr:row>
      <xdr:rowOff>0</xdr:rowOff>
    </xdr:from>
    <xdr:to>
      <xdr:col>5</xdr:col>
      <xdr:colOff>2018</xdr:colOff>
      <xdr:row>1</xdr:row>
      <xdr:rowOff>483337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ED0B50-916D-22E4-0EF7-7E89087DB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0" y="0"/>
          <a:ext cx="816935" cy="6950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836084</xdr:colOff>
      <xdr:row>0</xdr:row>
      <xdr:rowOff>10584</xdr:rowOff>
    </xdr:from>
    <xdr:to>
      <xdr:col>6</xdr:col>
      <xdr:colOff>815837</xdr:colOff>
      <xdr:row>1</xdr:row>
      <xdr:rowOff>500018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AB9D2E-5ECE-B36F-3990-F3330265E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1" y="10584"/>
          <a:ext cx="1810669" cy="701101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127000</xdr:colOff>
      <xdr:row>0</xdr:row>
      <xdr:rowOff>10584</xdr:rowOff>
    </xdr:from>
    <xdr:to>
      <xdr:col>4</xdr:col>
      <xdr:colOff>943935</xdr:colOff>
      <xdr:row>1</xdr:row>
      <xdr:rowOff>493921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4290D2-B144-BAD3-7F59-11D0A81DD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4667" y="10584"/>
          <a:ext cx="816935" cy="6950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836083</xdr:colOff>
      <xdr:row>0</xdr:row>
      <xdr:rowOff>0</xdr:rowOff>
    </xdr:from>
    <xdr:to>
      <xdr:col>6</xdr:col>
      <xdr:colOff>815836</xdr:colOff>
      <xdr:row>1</xdr:row>
      <xdr:rowOff>478851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71C242-F21B-E1DA-CE9A-F8B910B26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0" y="0"/>
          <a:ext cx="1810669" cy="701101"/>
        </a:xfrm>
        <a:prstGeom prst="rect">
          <a:avLst/>
        </a:prstGeom>
      </xdr:spPr>
    </xdr:pic>
    <xdr:clientData/>
  </xdr:twoCellAnchor>
  <xdr:twoCellAnchor editAs="oneCell">
    <xdr:from>
      <xdr:col>4</xdr:col>
      <xdr:colOff>179917</xdr:colOff>
      <xdr:row>0</xdr:row>
      <xdr:rowOff>0</xdr:rowOff>
    </xdr:from>
    <xdr:to>
      <xdr:col>5</xdr:col>
      <xdr:colOff>2019</xdr:colOff>
      <xdr:row>1</xdr:row>
      <xdr:rowOff>472754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E923F9-7FAD-6096-B301-6BFA18A13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87584" y="0"/>
          <a:ext cx="816935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4"/>
  <sheetViews>
    <sheetView tabSelected="1" zoomScale="90" zoomScaleNormal="90" workbookViewId="0">
      <selection activeCell="K36" sqref="K36"/>
    </sheetView>
  </sheetViews>
  <sheetFormatPr defaultColWidth="9.26953125" defaultRowHeight="15.5"/>
  <cols>
    <col min="1" max="1" width="14.81640625" style="2" customWidth="1"/>
    <col min="2" max="2" width="52.26953125" style="2" customWidth="1"/>
    <col min="3" max="3" width="12.54296875" style="2" customWidth="1"/>
    <col min="4" max="5" width="14.81640625" style="2" customWidth="1"/>
    <col min="6" max="7" width="12.54296875" style="2" customWidth="1"/>
    <col min="8" max="16384" width="9.26953125" style="2"/>
  </cols>
  <sheetData>
    <row r="1" spans="1:11" ht="16.5" customHeight="1">
      <c r="B1" s="16"/>
      <c r="C1" s="259"/>
      <c r="D1" s="259"/>
    </row>
    <row r="2" spans="1:11" ht="40.5" customHeight="1">
      <c r="A2" s="1" t="s">
        <v>122</v>
      </c>
      <c r="B2" s="17"/>
      <c r="C2" s="260"/>
      <c r="D2" s="260"/>
      <c r="E2" s="158"/>
      <c r="F2" s="158"/>
      <c r="G2" s="158"/>
    </row>
    <row r="3" spans="1:11" s="3" customFormat="1" ht="24" customHeight="1">
      <c r="A3" s="18" t="s">
        <v>0</v>
      </c>
      <c r="B3" s="164"/>
      <c r="C3" s="171" t="s">
        <v>1</v>
      </c>
      <c r="D3" s="171" t="s">
        <v>2</v>
      </c>
      <c r="E3" s="171" t="s">
        <v>3</v>
      </c>
      <c r="F3" s="171" t="s">
        <v>4</v>
      </c>
      <c r="G3" s="171" t="s">
        <v>5</v>
      </c>
    </row>
    <row r="4" spans="1:11">
      <c r="A4" s="20" t="s">
        <v>6</v>
      </c>
      <c r="B4" s="135" t="s">
        <v>42</v>
      </c>
      <c r="C4" s="10">
        <v>60</v>
      </c>
      <c r="D4" s="39">
        <v>87.182400000000001</v>
      </c>
      <c r="E4" s="39">
        <v>3.8729999999999998</v>
      </c>
      <c r="F4" s="39">
        <v>6.2117999999999993</v>
      </c>
      <c r="G4" s="39">
        <v>4.1021999999999998</v>
      </c>
    </row>
    <row r="5" spans="1:11">
      <c r="A5" s="20" t="s">
        <v>20</v>
      </c>
      <c r="B5" s="135" t="s">
        <v>24</v>
      </c>
      <c r="C5" s="13">
        <v>60</v>
      </c>
      <c r="D5" s="45">
        <v>35.948399999999999</v>
      </c>
      <c r="E5" s="45">
        <v>2.9867999999999997</v>
      </c>
      <c r="F5" s="45">
        <v>2.4738000000000002</v>
      </c>
      <c r="G5" s="45">
        <v>0.87479999999999991</v>
      </c>
    </row>
    <row r="6" spans="1:11">
      <c r="A6" s="22"/>
      <c r="B6" s="135" t="s">
        <v>41</v>
      </c>
      <c r="C6" s="10">
        <v>60</v>
      </c>
      <c r="D6" s="39">
        <v>48.359999999999992</v>
      </c>
      <c r="E6" s="39">
        <v>10.185</v>
      </c>
      <c r="F6" s="39">
        <v>0.3</v>
      </c>
      <c r="G6" s="39">
        <v>1.7849999999999999</v>
      </c>
    </row>
    <row r="7" spans="1:11">
      <c r="A7" s="22"/>
      <c r="B7" s="135" t="s">
        <v>16</v>
      </c>
      <c r="C7" s="10">
        <v>60</v>
      </c>
      <c r="D7" s="39">
        <v>94.621200000000002</v>
      </c>
      <c r="E7" s="39">
        <v>16.125599999999999</v>
      </c>
      <c r="F7" s="39">
        <v>2.8451999999999997</v>
      </c>
      <c r="G7" s="39">
        <v>1.3662000000000001</v>
      </c>
    </row>
    <row r="8" spans="1:11">
      <c r="A8" s="22"/>
      <c r="B8" s="135" t="s">
        <v>43</v>
      </c>
      <c r="C8" s="10">
        <v>50</v>
      </c>
      <c r="D8" s="39">
        <v>30.42</v>
      </c>
      <c r="E8" s="39">
        <v>6.2534999999999998</v>
      </c>
      <c r="F8" s="39">
        <v>0.5615</v>
      </c>
      <c r="G8" s="39">
        <v>0.84150000000000003</v>
      </c>
    </row>
    <row r="9" spans="1:11">
      <c r="A9" s="22"/>
      <c r="B9" s="135" t="s">
        <v>58</v>
      </c>
      <c r="C9" s="76">
        <v>10</v>
      </c>
      <c r="D9" s="77">
        <v>64.378799999999998</v>
      </c>
      <c r="E9" s="77">
        <v>0.19410000000000002</v>
      </c>
      <c r="F9" s="77">
        <v>7.0611000000000006</v>
      </c>
      <c r="G9" s="77">
        <v>2.7100000000000003E-2</v>
      </c>
    </row>
    <row r="10" spans="1:11">
      <c r="A10" s="22"/>
      <c r="B10" s="135" t="s">
        <v>77</v>
      </c>
      <c r="C10" s="129">
        <v>50</v>
      </c>
      <c r="D10" s="133">
        <v>26.936</v>
      </c>
      <c r="E10" s="133">
        <v>4.5049999999999999</v>
      </c>
      <c r="F10" s="133">
        <v>1.0780000000000001</v>
      </c>
      <c r="G10" s="133">
        <v>0.39400000000000002</v>
      </c>
    </row>
    <row r="11" spans="1:11">
      <c r="A11" s="22"/>
      <c r="B11" s="135" t="s">
        <v>98</v>
      </c>
      <c r="C11" s="10">
        <v>30</v>
      </c>
      <c r="D11" s="39">
        <v>8.2256</v>
      </c>
      <c r="E11" s="39">
        <v>1.8950000000000005</v>
      </c>
      <c r="F11" s="39">
        <v>5.000000000000001E-2</v>
      </c>
      <c r="G11" s="39">
        <v>0.41000000000000003</v>
      </c>
      <c r="H11" s="23"/>
      <c r="I11" s="23"/>
      <c r="J11" s="23"/>
      <c r="K11" s="23"/>
    </row>
    <row r="12" spans="1:11">
      <c r="A12" s="22"/>
      <c r="B12" s="135" t="s">
        <v>39</v>
      </c>
      <c r="C12" s="10">
        <v>10</v>
      </c>
      <c r="D12" s="39">
        <v>60.876700000000007</v>
      </c>
      <c r="E12" s="39">
        <v>1.2800000000000002</v>
      </c>
      <c r="F12" s="39">
        <v>5.1567000000000007</v>
      </c>
      <c r="G12" s="39">
        <v>2.8233000000000001</v>
      </c>
      <c r="H12" s="23"/>
      <c r="I12" s="23"/>
      <c r="J12" s="23"/>
      <c r="K12" s="23"/>
    </row>
    <row r="13" spans="1:11">
      <c r="A13" s="22"/>
      <c r="B13" s="135" t="s">
        <v>86</v>
      </c>
      <c r="C13" s="129">
        <v>50</v>
      </c>
      <c r="D13" s="133">
        <v>28.195</v>
      </c>
      <c r="E13" s="133">
        <v>2.4375</v>
      </c>
      <c r="F13" s="133">
        <v>1.2849999999999999</v>
      </c>
      <c r="G13" s="133">
        <v>1.72</v>
      </c>
      <c r="H13" s="23"/>
      <c r="I13" s="23"/>
      <c r="J13" s="23"/>
      <c r="K13" s="23"/>
    </row>
    <row r="14" spans="1:11">
      <c r="A14" s="22"/>
      <c r="B14" s="135" t="s">
        <v>75</v>
      </c>
      <c r="C14" s="129">
        <v>50</v>
      </c>
      <c r="D14" s="133">
        <v>24.264399999999998</v>
      </c>
      <c r="E14" s="133">
        <v>5.891</v>
      </c>
      <c r="F14" s="133">
        <v>2.5000000000000001E-2</v>
      </c>
      <c r="G14" s="133">
        <v>0.18149999999999999</v>
      </c>
      <c r="H14" s="23"/>
      <c r="I14" s="23"/>
      <c r="J14" s="23"/>
      <c r="K14" s="23"/>
    </row>
    <row r="15" spans="1:11">
      <c r="A15" s="22"/>
      <c r="B15" s="135" t="s">
        <v>85</v>
      </c>
      <c r="C15" s="24">
        <v>50</v>
      </c>
      <c r="D15" s="39">
        <v>37.372999999999998</v>
      </c>
      <c r="E15" s="39">
        <v>6.0614999999999997</v>
      </c>
      <c r="F15" s="39">
        <v>0.75</v>
      </c>
      <c r="G15" s="39">
        <v>1.6</v>
      </c>
      <c r="H15" s="23"/>
      <c r="I15" s="23"/>
      <c r="J15" s="23"/>
      <c r="K15" s="23"/>
    </row>
    <row r="16" spans="1:11">
      <c r="A16" s="22"/>
      <c r="B16" s="12" t="s">
        <v>76</v>
      </c>
      <c r="C16" s="119">
        <v>50</v>
      </c>
      <c r="D16" s="77">
        <v>0.2</v>
      </c>
      <c r="E16" s="77">
        <v>0</v>
      </c>
      <c r="F16" s="77">
        <v>0</v>
      </c>
      <c r="G16" s="77">
        <v>0.05</v>
      </c>
      <c r="H16" s="23"/>
      <c r="I16" s="23"/>
      <c r="J16" s="23"/>
      <c r="K16" s="23"/>
    </row>
    <row r="17" spans="1:7">
      <c r="A17" s="22"/>
      <c r="B17" s="163" t="s">
        <v>38</v>
      </c>
      <c r="C17" s="10">
        <v>50</v>
      </c>
      <c r="D17" s="39">
        <v>123.1</v>
      </c>
      <c r="E17" s="39">
        <v>26.15</v>
      </c>
      <c r="F17" s="39">
        <v>1</v>
      </c>
      <c r="G17" s="39">
        <v>3.5750000000000002</v>
      </c>
    </row>
    <row r="18" spans="1:7">
      <c r="A18" s="22"/>
      <c r="B18" s="135" t="s">
        <v>51</v>
      </c>
      <c r="C18" s="25">
        <v>50</v>
      </c>
      <c r="D18" s="25">
        <v>24.038</v>
      </c>
      <c r="E18" s="25">
        <v>6.74</v>
      </c>
      <c r="F18" s="25">
        <v>0</v>
      </c>
      <c r="G18" s="25">
        <v>0</v>
      </c>
    </row>
    <row r="19" spans="1:7">
      <c r="A19" s="26"/>
      <c r="B19" s="165" t="s">
        <v>7</v>
      </c>
      <c r="C19" s="28"/>
      <c r="D19" s="29">
        <f>SUM(D4:D18)</f>
        <v>694.11950000000013</v>
      </c>
      <c r="E19" s="29">
        <f t="shared" ref="E19:G19" si="0">SUM(E4:E18)</f>
        <v>94.578000000000003</v>
      </c>
      <c r="F19" s="29">
        <f t="shared" si="0"/>
        <v>28.798100000000002</v>
      </c>
      <c r="G19" s="29">
        <f t="shared" si="0"/>
        <v>19.750600000000002</v>
      </c>
    </row>
    <row r="20" spans="1:7">
      <c r="A20" s="12"/>
      <c r="B20" s="30"/>
    </row>
    <row r="21" spans="1:7" s="3" customFormat="1" ht="24" customHeight="1">
      <c r="A21" s="18" t="s">
        <v>8</v>
      </c>
      <c r="B21" s="166"/>
      <c r="C21" s="171" t="s">
        <v>1</v>
      </c>
      <c r="D21" s="171" t="s">
        <v>2</v>
      </c>
      <c r="E21" s="171" t="s">
        <v>3</v>
      </c>
      <c r="F21" s="171" t="s">
        <v>4</v>
      </c>
      <c r="G21" s="171" t="s">
        <v>5</v>
      </c>
    </row>
    <row r="22" spans="1:7">
      <c r="A22" s="20" t="s">
        <v>6</v>
      </c>
      <c r="B22" s="167" t="s">
        <v>111</v>
      </c>
      <c r="C22" s="111">
        <v>50</v>
      </c>
      <c r="D22" s="111">
        <v>81.174000000000007</v>
      </c>
      <c r="E22" s="111">
        <v>2.3879999999999999</v>
      </c>
      <c r="F22" s="111">
        <v>5.3404999999999996</v>
      </c>
      <c r="G22" s="111">
        <v>6.1630000000000003</v>
      </c>
    </row>
    <row r="23" spans="1:7">
      <c r="A23" s="20" t="s">
        <v>20</v>
      </c>
      <c r="B23" s="167" t="s">
        <v>96</v>
      </c>
      <c r="C23" s="111">
        <v>80</v>
      </c>
      <c r="D23" s="111">
        <v>112.2176</v>
      </c>
      <c r="E23" s="111">
        <v>22.391999999999999</v>
      </c>
      <c r="F23" s="111">
        <v>1.5167999999999999</v>
      </c>
      <c r="G23" s="111">
        <v>4.3048000000000002</v>
      </c>
    </row>
    <row r="24" spans="1:7">
      <c r="A24" s="20"/>
      <c r="B24" s="167" t="s">
        <v>124</v>
      </c>
      <c r="C24" s="111">
        <v>60</v>
      </c>
      <c r="D24" s="111">
        <v>43.5</v>
      </c>
      <c r="E24" s="111">
        <v>9.9</v>
      </c>
      <c r="F24" s="111">
        <v>0.06</v>
      </c>
      <c r="G24" s="111">
        <v>1.1399999999999999</v>
      </c>
    </row>
    <row r="25" spans="1:7">
      <c r="A25" s="20"/>
      <c r="B25" s="167" t="s">
        <v>45</v>
      </c>
      <c r="C25" s="111">
        <v>60</v>
      </c>
      <c r="D25" s="111">
        <v>70.078800000000001</v>
      </c>
      <c r="E25" s="111">
        <v>14.9376</v>
      </c>
      <c r="F25" s="111">
        <v>0.45239999999999997</v>
      </c>
      <c r="G25" s="111">
        <v>2.3220000000000001</v>
      </c>
    </row>
    <row r="26" spans="1:7">
      <c r="A26" s="20"/>
      <c r="B26" s="167" t="s">
        <v>46</v>
      </c>
      <c r="C26" s="111">
        <v>50</v>
      </c>
      <c r="D26" s="111">
        <v>16.626000000000001</v>
      </c>
      <c r="E26" s="111">
        <v>3.7</v>
      </c>
      <c r="F26" s="111">
        <v>0.15</v>
      </c>
      <c r="G26" s="111">
        <v>1</v>
      </c>
    </row>
    <row r="27" spans="1:7">
      <c r="A27" s="20"/>
      <c r="B27" s="167" t="s">
        <v>25</v>
      </c>
      <c r="C27" s="111">
        <v>50</v>
      </c>
      <c r="D27" s="111">
        <v>59.125999999999998</v>
      </c>
      <c r="E27" s="111">
        <v>4.077</v>
      </c>
      <c r="F27" s="111">
        <v>3.9460000000000002</v>
      </c>
      <c r="G27" s="111">
        <v>1.873</v>
      </c>
    </row>
    <row r="28" spans="1:7">
      <c r="A28" s="20"/>
      <c r="B28" s="167" t="s">
        <v>58</v>
      </c>
      <c r="C28" s="111">
        <v>5</v>
      </c>
      <c r="D28" s="111">
        <v>32.189399999999999</v>
      </c>
      <c r="E28" s="111">
        <v>9.7050000000000011E-2</v>
      </c>
      <c r="F28" s="111">
        <v>3.5305500000000003</v>
      </c>
      <c r="G28" s="111">
        <v>1.3550000000000001E-2</v>
      </c>
    </row>
    <row r="29" spans="1:7">
      <c r="A29" s="20"/>
      <c r="B29" s="167" t="s">
        <v>97</v>
      </c>
      <c r="C29" s="111">
        <v>50</v>
      </c>
      <c r="D29" s="111">
        <v>22.119</v>
      </c>
      <c r="E29" s="111">
        <v>4.72</v>
      </c>
      <c r="F29" s="111">
        <v>0.53</v>
      </c>
      <c r="G29" s="111">
        <v>0.375</v>
      </c>
    </row>
    <row r="30" spans="1:7">
      <c r="A30" s="20"/>
      <c r="B30" s="167" t="s">
        <v>88</v>
      </c>
      <c r="C30" s="111">
        <v>30</v>
      </c>
      <c r="D30" s="111">
        <v>12.3</v>
      </c>
      <c r="E30" s="111">
        <v>2.4125000000000001</v>
      </c>
      <c r="F30" s="111">
        <v>0.11699999999999999</v>
      </c>
      <c r="G30" s="111">
        <v>0.91049999999999998</v>
      </c>
    </row>
    <row r="31" spans="1:7">
      <c r="A31" s="20"/>
      <c r="B31" s="167" t="s">
        <v>39</v>
      </c>
      <c r="C31" s="111">
        <v>10</v>
      </c>
      <c r="D31" s="111">
        <v>60.876700000000007</v>
      </c>
      <c r="E31" s="111">
        <v>1.2800000000000002</v>
      </c>
      <c r="F31" s="111">
        <v>5.1567000000000007</v>
      </c>
      <c r="G31" s="111">
        <v>2.8233000000000001</v>
      </c>
    </row>
    <row r="32" spans="1:7">
      <c r="A32" s="31"/>
      <c r="B32" s="167" t="s">
        <v>86</v>
      </c>
      <c r="C32" s="117">
        <v>25</v>
      </c>
      <c r="D32" s="131">
        <v>14.0975</v>
      </c>
      <c r="E32" s="10">
        <v>1.21875</v>
      </c>
      <c r="F32" s="10">
        <v>0.64249999999999996</v>
      </c>
      <c r="G32" s="10">
        <v>0.86</v>
      </c>
    </row>
    <row r="33" spans="1:7">
      <c r="A33" s="31"/>
      <c r="B33" s="167" t="s">
        <v>75</v>
      </c>
      <c r="C33" s="117">
        <v>50</v>
      </c>
      <c r="D33" s="134">
        <v>24.264399999999998</v>
      </c>
      <c r="E33" s="110">
        <v>5.891</v>
      </c>
      <c r="F33" s="110">
        <v>2.5000000000000001E-2</v>
      </c>
      <c r="G33" s="110">
        <v>0.18149999999999999</v>
      </c>
    </row>
    <row r="34" spans="1:7">
      <c r="A34" s="31"/>
      <c r="B34" s="167" t="s">
        <v>85</v>
      </c>
      <c r="C34" s="117">
        <v>25</v>
      </c>
      <c r="D34" s="134">
        <v>18.686499999999999</v>
      </c>
      <c r="E34" s="110">
        <v>3.0307499999999998</v>
      </c>
      <c r="F34" s="110">
        <v>0.375</v>
      </c>
      <c r="G34" s="110">
        <v>0.8</v>
      </c>
    </row>
    <row r="35" spans="1:7">
      <c r="A35" s="31"/>
      <c r="B35" s="167" t="s">
        <v>76</v>
      </c>
      <c r="C35" s="117">
        <v>50</v>
      </c>
      <c r="D35" s="134">
        <v>0.2</v>
      </c>
      <c r="E35" s="110">
        <v>0</v>
      </c>
      <c r="F35" s="110">
        <v>0</v>
      </c>
      <c r="G35" s="110">
        <v>0.05</v>
      </c>
    </row>
    <row r="36" spans="1:7">
      <c r="A36" s="20"/>
      <c r="B36" s="168" t="s">
        <v>38</v>
      </c>
      <c r="C36" s="136">
        <v>50</v>
      </c>
      <c r="D36" s="25">
        <v>123.1</v>
      </c>
      <c r="E36" s="25">
        <v>26.15</v>
      </c>
      <c r="F36" s="25">
        <v>1</v>
      </c>
      <c r="G36" s="25">
        <v>3.5750000000000002</v>
      </c>
    </row>
    <row r="37" spans="1:7">
      <c r="A37" s="31"/>
      <c r="B37" s="135" t="s">
        <v>9</v>
      </c>
      <c r="C37" s="10">
        <v>50</v>
      </c>
      <c r="D37" s="10">
        <v>19.988</v>
      </c>
      <c r="E37" s="10">
        <v>5.97</v>
      </c>
      <c r="F37" s="10">
        <v>0</v>
      </c>
      <c r="G37" s="10">
        <v>0.15</v>
      </c>
    </row>
    <row r="38" spans="1:7">
      <c r="A38" s="34"/>
      <c r="B38" s="162" t="s">
        <v>7</v>
      </c>
      <c r="C38" s="6"/>
      <c r="D38" s="7">
        <f>SUM(D22:D37)</f>
        <v>710.54390000000012</v>
      </c>
      <c r="E38" s="7">
        <f t="shared" ref="E38:G38" si="1">SUM(E22:E37)</f>
        <v>108.16464999999999</v>
      </c>
      <c r="F38" s="7">
        <f t="shared" si="1"/>
        <v>22.842449999999996</v>
      </c>
      <c r="G38" s="7">
        <f t="shared" si="1"/>
        <v>26.541649999999997</v>
      </c>
    </row>
    <row r="39" spans="1:7">
      <c r="A39" s="12"/>
      <c r="B39" s="30"/>
    </row>
    <row r="40" spans="1:7" s="3" customFormat="1" ht="24" customHeight="1">
      <c r="A40" s="32" t="s">
        <v>10</v>
      </c>
      <c r="B40" s="37"/>
      <c r="C40" s="172" t="s">
        <v>1</v>
      </c>
      <c r="D40" s="172" t="s">
        <v>2</v>
      </c>
      <c r="E40" s="171" t="s">
        <v>3</v>
      </c>
      <c r="F40" s="172" t="s">
        <v>4</v>
      </c>
      <c r="G40" s="172" t="s">
        <v>5</v>
      </c>
    </row>
    <row r="41" spans="1:7">
      <c r="A41" s="20" t="s">
        <v>6</v>
      </c>
      <c r="B41" s="135" t="s">
        <v>125</v>
      </c>
      <c r="C41" s="10">
        <v>125</v>
      </c>
      <c r="D41" s="10">
        <v>55.98</v>
      </c>
      <c r="E41" s="10">
        <v>9.0625</v>
      </c>
      <c r="F41" s="10">
        <v>0.42999999999999994</v>
      </c>
      <c r="G41" s="10">
        <v>4.4375</v>
      </c>
    </row>
    <row r="42" spans="1:7">
      <c r="A42" s="20" t="s">
        <v>20</v>
      </c>
      <c r="B42" s="135" t="s">
        <v>126</v>
      </c>
      <c r="C42" s="13">
        <v>125</v>
      </c>
      <c r="D42" s="13">
        <v>52.893749999999997</v>
      </c>
      <c r="E42" s="13">
        <v>11.625</v>
      </c>
      <c r="F42" s="13">
        <v>0.25624999999999998</v>
      </c>
      <c r="G42" s="13">
        <v>1.94875</v>
      </c>
    </row>
    <row r="43" spans="1:7">
      <c r="A43" s="22"/>
      <c r="B43" s="135" t="s">
        <v>114</v>
      </c>
      <c r="C43" s="10">
        <v>80</v>
      </c>
      <c r="D43" s="10">
        <v>72.61399999999999</v>
      </c>
      <c r="E43" s="10">
        <v>14.847</v>
      </c>
      <c r="F43" s="10">
        <v>0.93399999999999994</v>
      </c>
      <c r="G43" s="10">
        <v>1.2049999999999998</v>
      </c>
    </row>
    <row r="44" spans="1:7" s="3" customFormat="1">
      <c r="A44" s="22"/>
      <c r="B44" s="135" t="s">
        <v>128</v>
      </c>
      <c r="C44" s="10">
        <v>80</v>
      </c>
      <c r="D44" s="10">
        <v>176.0608</v>
      </c>
      <c r="E44" s="10">
        <v>24.356000000000002</v>
      </c>
      <c r="F44" s="10">
        <v>7.3824000000000005</v>
      </c>
      <c r="G44" s="10">
        <v>4.9088000000000003</v>
      </c>
    </row>
    <row r="45" spans="1:7" s="3" customFormat="1">
      <c r="A45" s="22"/>
      <c r="B45" s="135" t="s">
        <v>86</v>
      </c>
      <c r="C45" s="129">
        <v>50</v>
      </c>
      <c r="D45" s="129">
        <v>28.195</v>
      </c>
      <c r="E45" s="129">
        <v>2.4375</v>
      </c>
      <c r="F45" s="129">
        <v>1.2849999999999999</v>
      </c>
      <c r="G45" s="129">
        <v>1.72</v>
      </c>
    </row>
    <row r="46" spans="1:7" s="3" customFormat="1">
      <c r="A46" s="22"/>
      <c r="B46" s="135" t="s">
        <v>75</v>
      </c>
      <c r="C46" s="129">
        <v>50</v>
      </c>
      <c r="D46" s="129">
        <v>24.264399999999998</v>
      </c>
      <c r="E46" s="129">
        <v>5.891</v>
      </c>
      <c r="F46" s="129">
        <v>2.5000000000000001E-2</v>
      </c>
      <c r="G46" s="129">
        <v>0.18149999999999999</v>
      </c>
    </row>
    <row r="47" spans="1:7" s="3" customFormat="1">
      <c r="A47" s="22"/>
      <c r="B47" s="135" t="s">
        <v>85</v>
      </c>
      <c r="C47" s="129">
        <v>50</v>
      </c>
      <c r="D47" s="129">
        <v>37.372999999999998</v>
      </c>
      <c r="E47" s="129">
        <v>6.0614999999999997</v>
      </c>
      <c r="F47" s="129">
        <v>0.75</v>
      </c>
      <c r="G47" s="129">
        <v>1.6</v>
      </c>
    </row>
    <row r="48" spans="1:7">
      <c r="A48" s="20"/>
      <c r="B48" s="135" t="s">
        <v>76</v>
      </c>
      <c r="C48" s="24">
        <v>50</v>
      </c>
      <c r="D48" s="10">
        <v>0.2</v>
      </c>
      <c r="E48" s="10">
        <v>0</v>
      </c>
      <c r="F48" s="10">
        <v>0</v>
      </c>
      <c r="G48" s="10">
        <v>0.05</v>
      </c>
    </row>
    <row r="49" spans="1:7">
      <c r="A49" s="31"/>
      <c r="B49" s="167" t="s">
        <v>38</v>
      </c>
      <c r="C49" s="24">
        <v>50</v>
      </c>
      <c r="D49" s="10">
        <v>123.1</v>
      </c>
      <c r="E49" s="10">
        <v>26.15</v>
      </c>
      <c r="F49" s="10">
        <v>1</v>
      </c>
      <c r="G49" s="10">
        <v>3.5750000000000002</v>
      </c>
    </row>
    <row r="50" spans="1:7">
      <c r="A50" s="31"/>
      <c r="B50" s="161" t="s">
        <v>112</v>
      </c>
      <c r="C50" s="4">
        <v>50</v>
      </c>
      <c r="D50" s="4">
        <v>33.799999999999997</v>
      </c>
      <c r="E50" s="4">
        <v>7.65</v>
      </c>
      <c r="F50" s="4">
        <v>0.1</v>
      </c>
      <c r="G50" s="4">
        <v>0.4</v>
      </c>
    </row>
    <row r="51" spans="1:7">
      <c r="A51" s="34"/>
      <c r="B51" s="165" t="s">
        <v>7</v>
      </c>
      <c r="C51" s="28"/>
      <c r="D51" s="29">
        <f>SUM(D41:D50)</f>
        <v>604.48094999999989</v>
      </c>
      <c r="E51" s="29">
        <f t="shared" ref="E51:G51" si="2">SUM(E41:E50)</f>
        <v>108.0805</v>
      </c>
      <c r="F51" s="29">
        <f t="shared" si="2"/>
        <v>12.162650000000001</v>
      </c>
      <c r="G51" s="29">
        <f t="shared" si="2"/>
        <v>20.02655</v>
      </c>
    </row>
    <row r="52" spans="1:7">
      <c r="A52" s="8"/>
      <c r="B52" s="30"/>
      <c r="C52" s="23"/>
    </row>
    <row r="53" spans="1:7" s="3" customFormat="1" ht="24" customHeight="1">
      <c r="A53" s="32" t="s">
        <v>11</v>
      </c>
      <c r="B53" s="166"/>
      <c r="C53" s="171" t="s">
        <v>1</v>
      </c>
      <c r="D53" s="171" t="s">
        <v>2</v>
      </c>
      <c r="E53" s="171" t="s">
        <v>3</v>
      </c>
      <c r="F53" s="171" t="s">
        <v>4</v>
      </c>
      <c r="G53" s="171" t="s">
        <v>5</v>
      </c>
    </row>
    <row r="54" spans="1:7">
      <c r="A54" s="20" t="s">
        <v>6</v>
      </c>
      <c r="B54" s="135" t="s">
        <v>31</v>
      </c>
      <c r="C54" s="10">
        <v>100</v>
      </c>
      <c r="D54" s="10">
        <v>128.89500000000001</v>
      </c>
      <c r="E54" s="10">
        <v>3.3820000000000001</v>
      </c>
      <c r="F54" s="10">
        <v>4.84</v>
      </c>
      <c r="G54" s="10">
        <v>18.507000000000001</v>
      </c>
    </row>
    <row r="55" spans="1:7">
      <c r="A55" s="20" t="s">
        <v>20</v>
      </c>
      <c r="B55" s="135" t="s">
        <v>49</v>
      </c>
      <c r="C55" s="10">
        <v>60</v>
      </c>
      <c r="D55" s="10">
        <v>47.766600000000004</v>
      </c>
      <c r="E55" s="10">
        <v>7.0313999999999997</v>
      </c>
      <c r="F55" s="10">
        <v>1.944</v>
      </c>
      <c r="G55" s="10">
        <v>1.3481999999999998</v>
      </c>
    </row>
    <row r="56" spans="1:7">
      <c r="A56" s="20"/>
      <c r="B56" s="135" t="s">
        <v>23</v>
      </c>
      <c r="C56" s="76">
        <v>60</v>
      </c>
      <c r="D56" s="76">
        <v>45.393000000000001</v>
      </c>
      <c r="E56" s="76">
        <v>9.5909999999999993</v>
      </c>
      <c r="F56" s="76">
        <v>0.39300000000000002</v>
      </c>
      <c r="G56" s="76">
        <v>1.359</v>
      </c>
    </row>
    <row r="57" spans="1:7">
      <c r="A57" s="20"/>
      <c r="B57" s="135" t="s">
        <v>21</v>
      </c>
      <c r="C57" s="76">
        <v>60</v>
      </c>
      <c r="D57" s="76">
        <v>76.891799999999989</v>
      </c>
      <c r="E57" s="76">
        <v>16.295399999999997</v>
      </c>
      <c r="F57" s="76">
        <v>0.41339999999999993</v>
      </c>
      <c r="G57" s="76">
        <v>2.3615999999999997</v>
      </c>
    </row>
    <row r="58" spans="1:7">
      <c r="A58" s="20"/>
      <c r="B58" s="135" t="s">
        <v>47</v>
      </c>
      <c r="C58" s="76">
        <v>50</v>
      </c>
      <c r="D58" s="76">
        <v>19.73</v>
      </c>
      <c r="E58" s="76">
        <v>3.05</v>
      </c>
      <c r="F58" s="76">
        <v>0.25</v>
      </c>
      <c r="G58" s="76">
        <v>2.0499999999999998</v>
      </c>
    </row>
    <row r="59" spans="1:7">
      <c r="A59" s="20"/>
      <c r="B59" s="135" t="s">
        <v>52</v>
      </c>
      <c r="C59" s="76">
        <v>50</v>
      </c>
      <c r="D59" s="76">
        <v>56.622999999999998</v>
      </c>
      <c r="E59" s="76">
        <v>2.4849999999999999</v>
      </c>
      <c r="F59" s="76">
        <v>4.5599999999999996</v>
      </c>
      <c r="G59" s="76">
        <v>1.4379999999999999</v>
      </c>
    </row>
    <row r="60" spans="1:7">
      <c r="A60" s="20"/>
      <c r="B60" s="135" t="s">
        <v>58</v>
      </c>
      <c r="C60" s="129">
        <v>5</v>
      </c>
      <c r="D60" s="129">
        <v>32.189399999999999</v>
      </c>
      <c r="E60" s="129">
        <v>9.7050000000000011E-2</v>
      </c>
      <c r="F60" s="129">
        <v>3.5305500000000003</v>
      </c>
      <c r="G60" s="129">
        <v>1.3550000000000001E-2</v>
      </c>
    </row>
    <row r="61" spans="1:7">
      <c r="A61" s="20"/>
      <c r="B61" s="135" t="s">
        <v>95</v>
      </c>
      <c r="C61" s="129">
        <v>50</v>
      </c>
      <c r="D61" s="129">
        <v>23.242999999999999</v>
      </c>
      <c r="E61" s="129">
        <v>4.7675000000000001</v>
      </c>
      <c r="F61" s="129">
        <v>0.624</v>
      </c>
      <c r="G61" s="129">
        <v>0.29699999999999999</v>
      </c>
    </row>
    <row r="62" spans="1:7">
      <c r="A62" s="20"/>
      <c r="B62" s="135" t="s">
        <v>50</v>
      </c>
      <c r="C62" s="76">
        <v>30</v>
      </c>
      <c r="D62" s="76">
        <v>12.058</v>
      </c>
      <c r="E62" s="76">
        <v>2.4850000000000003</v>
      </c>
      <c r="F62" s="76">
        <v>0.19000000000000003</v>
      </c>
      <c r="G62" s="76">
        <v>0.51</v>
      </c>
    </row>
    <row r="63" spans="1:7">
      <c r="A63" s="20"/>
      <c r="B63" s="137" t="s">
        <v>39</v>
      </c>
      <c r="C63" s="110">
        <v>10</v>
      </c>
      <c r="D63" s="10">
        <v>60.876700000000007</v>
      </c>
      <c r="E63" s="10">
        <v>1.2800000000000002</v>
      </c>
      <c r="F63" s="10">
        <v>5.1567000000000007</v>
      </c>
      <c r="G63" s="10">
        <v>2.8233000000000001</v>
      </c>
    </row>
    <row r="64" spans="1:7">
      <c r="A64" s="20"/>
      <c r="B64" s="167" t="s">
        <v>86</v>
      </c>
      <c r="C64" s="117">
        <v>25</v>
      </c>
      <c r="D64" s="131">
        <v>14.0975</v>
      </c>
      <c r="E64" s="10">
        <v>1.21875</v>
      </c>
      <c r="F64" s="10">
        <v>0.64249999999999996</v>
      </c>
      <c r="G64" s="10">
        <v>0.86</v>
      </c>
    </row>
    <row r="65" spans="1:11">
      <c r="A65" s="20"/>
      <c r="B65" s="167" t="s">
        <v>75</v>
      </c>
      <c r="C65" s="117">
        <v>50</v>
      </c>
      <c r="D65" s="134">
        <v>24.264399999999998</v>
      </c>
      <c r="E65" s="110">
        <v>5.891</v>
      </c>
      <c r="F65" s="110">
        <v>2.5000000000000001E-2</v>
      </c>
      <c r="G65" s="110">
        <v>0.18149999999999999</v>
      </c>
    </row>
    <row r="66" spans="1:11">
      <c r="A66" s="20"/>
      <c r="B66" s="167" t="s">
        <v>85</v>
      </c>
      <c r="C66" s="117">
        <v>25</v>
      </c>
      <c r="D66" s="134">
        <v>18.686499999999999</v>
      </c>
      <c r="E66" s="110">
        <v>3.0307499999999998</v>
      </c>
      <c r="F66" s="110">
        <v>0.375</v>
      </c>
      <c r="G66" s="110">
        <v>0.8</v>
      </c>
    </row>
    <row r="67" spans="1:11">
      <c r="A67" s="20"/>
      <c r="B67" s="167" t="s">
        <v>76</v>
      </c>
      <c r="C67" s="117">
        <v>50</v>
      </c>
      <c r="D67" s="134">
        <v>0.2</v>
      </c>
      <c r="E67" s="110">
        <v>0</v>
      </c>
      <c r="F67" s="110">
        <v>0</v>
      </c>
      <c r="G67" s="110">
        <v>0.05</v>
      </c>
    </row>
    <row r="68" spans="1:11">
      <c r="A68" s="22"/>
      <c r="B68" s="168" t="s">
        <v>38</v>
      </c>
      <c r="C68" s="136">
        <v>50</v>
      </c>
      <c r="D68" s="25">
        <v>123.1</v>
      </c>
      <c r="E68" s="25">
        <v>26.15</v>
      </c>
      <c r="F68" s="25">
        <v>1</v>
      </c>
      <c r="G68" s="25">
        <v>3.5750000000000002</v>
      </c>
    </row>
    <row r="69" spans="1:11">
      <c r="A69" s="22"/>
      <c r="B69" s="161" t="s">
        <v>51</v>
      </c>
      <c r="C69" s="4">
        <v>50</v>
      </c>
      <c r="D69" s="4">
        <v>24.038</v>
      </c>
      <c r="E69" s="4">
        <v>6.74</v>
      </c>
      <c r="F69" s="4">
        <v>0</v>
      </c>
      <c r="G69" s="4">
        <v>0</v>
      </c>
    </row>
    <row r="70" spans="1:11">
      <c r="A70" s="26"/>
      <c r="B70" s="162" t="s">
        <v>7</v>
      </c>
      <c r="C70" s="6"/>
      <c r="D70" s="7">
        <f>SUM(D54:D69)</f>
        <v>708.05290000000014</v>
      </c>
      <c r="E70" s="7">
        <f t="shared" ref="E70:G70" si="3">SUM(E54:E69)</f>
        <v>93.494849999999971</v>
      </c>
      <c r="F70" s="7">
        <f t="shared" si="3"/>
        <v>23.944149999999997</v>
      </c>
      <c r="G70" s="7">
        <f t="shared" si="3"/>
        <v>36.174149999999997</v>
      </c>
    </row>
    <row r="71" spans="1:11">
      <c r="A71" s="8"/>
      <c r="B71" s="30"/>
    </row>
    <row r="72" spans="1:11" s="3" customFormat="1" ht="24" customHeight="1">
      <c r="A72" s="32" t="s">
        <v>12</v>
      </c>
      <c r="B72" s="166"/>
      <c r="C72" s="171" t="s">
        <v>1</v>
      </c>
      <c r="D72" s="171" t="s">
        <v>2</v>
      </c>
      <c r="E72" s="171" t="s">
        <v>3</v>
      </c>
      <c r="F72" s="171" t="s">
        <v>4</v>
      </c>
      <c r="G72" s="171" t="s">
        <v>5</v>
      </c>
    </row>
    <row r="73" spans="1:11">
      <c r="A73" s="20" t="s">
        <v>6</v>
      </c>
      <c r="B73" s="167" t="s">
        <v>123</v>
      </c>
      <c r="C73" s="111">
        <v>100</v>
      </c>
      <c r="D73" s="111">
        <v>121</v>
      </c>
      <c r="E73" s="111">
        <v>10.7</v>
      </c>
      <c r="F73" s="111">
        <v>4.66</v>
      </c>
      <c r="G73" s="111">
        <v>7.88</v>
      </c>
    </row>
    <row r="74" spans="1:11">
      <c r="A74" s="20" t="s">
        <v>20</v>
      </c>
      <c r="B74" s="167" t="s">
        <v>108</v>
      </c>
      <c r="C74" s="111">
        <v>100</v>
      </c>
      <c r="D74" s="111">
        <v>104</v>
      </c>
      <c r="E74" s="111">
        <v>11.3</v>
      </c>
      <c r="F74" s="111">
        <v>4.26</v>
      </c>
      <c r="G74" s="111">
        <v>3.47</v>
      </c>
    </row>
    <row r="75" spans="1:11">
      <c r="A75" s="20"/>
      <c r="B75" s="167" t="s">
        <v>53</v>
      </c>
      <c r="C75" s="111">
        <v>50</v>
      </c>
      <c r="D75" s="111">
        <v>48.339599999999997</v>
      </c>
      <c r="E75" s="111">
        <v>3.431</v>
      </c>
      <c r="F75" s="111">
        <v>3.85</v>
      </c>
      <c r="G75" s="111">
        <v>0.45</v>
      </c>
    </row>
    <row r="76" spans="1:11">
      <c r="A76" s="20"/>
      <c r="B76" s="169" t="s">
        <v>48</v>
      </c>
      <c r="C76" s="125">
        <v>50</v>
      </c>
      <c r="D76" s="125">
        <v>41.657499999999999</v>
      </c>
      <c r="E76" s="125">
        <v>2.9704999999999999</v>
      </c>
      <c r="F76" s="111">
        <v>2.4009999999999998</v>
      </c>
      <c r="G76" s="111">
        <v>2.0710000000000002</v>
      </c>
    </row>
    <row r="77" spans="1:11">
      <c r="A77" s="20"/>
      <c r="B77" s="169" t="s">
        <v>58</v>
      </c>
      <c r="C77" s="125">
        <v>10</v>
      </c>
      <c r="D77" s="125">
        <v>64.378799999999998</v>
      </c>
      <c r="E77" s="125">
        <v>0.19410000000000002</v>
      </c>
      <c r="F77" s="111">
        <v>7.0611000000000006</v>
      </c>
      <c r="G77" s="111">
        <v>2.7100000000000003E-2</v>
      </c>
    </row>
    <row r="78" spans="1:11">
      <c r="A78" s="20"/>
      <c r="B78" s="169" t="s">
        <v>78</v>
      </c>
      <c r="C78" s="125">
        <v>50</v>
      </c>
      <c r="D78" s="125">
        <v>44.905500000000004</v>
      </c>
      <c r="E78" s="125">
        <v>3.121</v>
      </c>
      <c r="F78" s="111">
        <v>3.5030000000000001</v>
      </c>
      <c r="G78" s="111">
        <v>0.83650000000000002</v>
      </c>
    </row>
    <row r="79" spans="1:11">
      <c r="A79" s="31"/>
      <c r="B79" s="167" t="s">
        <v>94</v>
      </c>
      <c r="C79" s="111">
        <v>30</v>
      </c>
      <c r="D79" s="111">
        <v>9.2100000000000009</v>
      </c>
      <c r="E79" s="111">
        <v>2.2400000000000002</v>
      </c>
      <c r="F79" s="111">
        <v>5.000000000000001E-2</v>
      </c>
      <c r="G79" s="111">
        <v>0.30000000000000004</v>
      </c>
    </row>
    <row r="80" spans="1:11">
      <c r="A80" s="22"/>
      <c r="B80" s="170" t="s">
        <v>39</v>
      </c>
      <c r="C80" s="95">
        <v>10</v>
      </c>
      <c r="D80" s="95">
        <v>60.876700000000007</v>
      </c>
      <c r="E80" s="95">
        <v>1.2800000000000002</v>
      </c>
      <c r="F80" s="95">
        <v>5.1567000000000007</v>
      </c>
      <c r="G80" s="95">
        <v>2.8233000000000001</v>
      </c>
      <c r="H80" s="23"/>
      <c r="I80" s="23"/>
      <c r="J80" s="23"/>
      <c r="K80" s="23"/>
    </row>
    <row r="81" spans="1:12">
      <c r="A81" s="22"/>
      <c r="B81" s="135" t="s">
        <v>86</v>
      </c>
      <c r="C81" s="129">
        <v>50</v>
      </c>
      <c r="D81" s="129">
        <v>28.195</v>
      </c>
      <c r="E81" s="129">
        <v>2.4375</v>
      </c>
      <c r="F81" s="129">
        <v>1.2849999999999999</v>
      </c>
      <c r="G81" s="129">
        <v>1.72</v>
      </c>
      <c r="H81" s="23"/>
      <c r="I81" s="23"/>
      <c r="J81" s="23"/>
      <c r="K81" s="23"/>
    </row>
    <row r="82" spans="1:12">
      <c r="A82" s="22"/>
      <c r="B82" s="135" t="s">
        <v>75</v>
      </c>
      <c r="C82" s="129">
        <v>50</v>
      </c>
      <c r="D82" s="129">
        <v>24.264399999999998</v>
      </c>
      <c r="E82" s="129">
        <v>5.891</v>
      </c>
      <c r="F82" s="129">
        <v>2.5000000000000001E-2</v>
      </c>
      <c r="G82" s="129">
        <v>0.18149999999999999</v>
      </c>
      <c r="H82" s="23"/>
      <c r="I82" s="23"/>
      <c r="J82" s="23"/>
      <c r="K82" s="23"/>
    </row>
    <row r="83" spans="1:12">
      <c r="A83" s="22"/>
      <c r="B83" s="135" t="s">
        <v>85</v>
      </c>
      <c r="C83" s="24">
        <v>50</v>
      </c>
      <c r="D83" s="10">
        <v>37.372999999999998</v>
      </c>
      <c r="E83" s="10">
        <v>6.0614999999999997</v>
      </c>
      <c r="F83" s="10">
        <v>0.75</v>
      </c>
      <c r="G83" s="10">
        <v>1.6</v>
      </c>
      <c r="H83" s="23"/>
      <c r="I83" s="23"/>
      <c r="J83" s="23"/>
      <c r="K83" s="23"/>
      <c r="L83" s="23"/>
    </row>
    <row r="84" spans="1:12">
      <c r="A84" s="22"/>
      <c r="B84" s="12" t="s">
        <v>76</v>
      </c>
      <c r="C84" s="119">
        <v>50</v>
      </c>
      <c r="D84" s="76">
        <v>0.2</v>
      </c>
      <c r="E84" s="76">
        <v>0</v>
      </c>
      <c r="F84" s="76">
        <v>0</v>
      </c>
      <c r="G84" s="76">
        <v>0.05</v>
      </c>
      <c r="H84" s="23"/>
      <c r="I84" s="23"/>
      <c r="J84" s="23"/>
      <c r="K84" s="23"/>
      <c r="L84" s="23"/>
    </row>
    <row r="85" spans="1:12">
      <c r="A85" s="31"/>
      <c r="B85" s="167" t="s">
        <v>38</v>
      </c>
      <c r="C85" s="10">
        <v>50</v>
      </c>
      <c r="D85" s="10">
        <v>123.1</v>
      </c>
      <c r="E85" s="10">
        <v>26.15</v>
      </c>
      <c r="F85" s="10">
        <v>1</v>
      </c>
      <c r="G85" s="10">
        <v>3.5750000000000002</v>
      </c>
    </row>
    <row r="86" spans="1:12">
      <c r="A86" s="22"/>
      <c r="B86" s="137" t="s">
        <v>9</v>
      </c>
      <c r="C86" s="25">
        <v>50</v>
      </c>
      <c r="D86" s="25">
        <v>19.988</v>
      </c>
      <c r="E86" s="25">
        <v>5.97</v>
      </c>
      <c r="F86" s="25">
        <v>0</v>
      </c>
      <c r="G86" s="25">
        <v>0.15</v>
      </c>
    </row>
    <row r="87" spans="1:12">
      <c r="A87" s="34"/>
      <c r="B87" s="162" t="s">
        <v>7</v>
      </c>
      <c r="C87" s="6"/>
      <c r="D87" s="7">
        <f>SUM(D73:D86)</f>
        <v>727.48850000000016</v>
      </c>
      <c r="E87" s="7">
        <f t="shared" ref="E87:G87" si="4">SUM(E73:E86)</f>
        <v>81.746600000000001</v>
      </c>
      <c r="F87" s="7">
        <f t="shared" si="4"/>
        <v>34.001799999999996</v>
      </c>
      <c r="G87" s="7">
        <f t="shared" si="4"/>
        <v>25.134399999999999</v>
      </c>
    </row>
    <row r="88" spans="1:12">
      <c r="B88" s="15" t="s">
        <v>14</v>
      </c>
      <c r="D88" s="35">
        <f>AVERAGE(D19,D38,D51,D70,D87)</f>
        <v>688.93715000000009</v>
      </c>
      <c r="E88" s="35">
        <f t="shared" ref="E88:G88" si="5">AVERAGE(E19,E38,E51,E70,E87)</f>
        <v>97.212919999999997</v>
      </c>
      <c r="F88" s="35">
        <f t="shared" si="5"/>
        <v>24.349829999999997</v>
      </c>
      <c r="G88" s="35">
        <f t="shared" si="5"/>
        <v>25.525469999999999</v>
      </c>
    </row>
    <row r="89" spans="1:12">
      <c r="A89" s="2" t="s">
        <v>30</v>
      </c>
      <c r="B89" s="15"/>
      <c r="D89" s="36"/>
      <c r="E89" s="36"/>
      <c r="F89" s="36"/>
      <c r="G89" s="36"/>
    </row>
    <row r="90" spans="1:12">
      <c r="A90" s="16" t="s">
        <v>107</v>
      </c>
    </row>
    <row r="91" spans="1:12">
      <c r="A91" s="2" t="s">
        <v>26</v>
      </c>
      <c r="C91" s="23"/>
      <c r="G91" s="3"/>
    </row>
    <row r="92" spans="1:12">
      <c r="A92" s="2" t="s">
        <v>28</v>
      </c>
    </row>
    <row r="93" spans="1:12">
      <c r="A93" s="2" t="s">
        <v>84</v>
      </c>
    </row>
    <row r="94" spans="1:12">
      <c r="A94" s="2" t="s">
        <v>15</v>
      </c>
    </row>
  </sheetData>
  <mergeCells count="1">
    <mergeCell ref="C1:D2"/>
  </mergeCells>
  <phoneticPr fontId="2" type="noConversion"/>
  <pageMargins left="0.7" right="0.7" top="0.75" bottom="0.75" header="0.3" footer="0.3"/>
  <pageSetup paperSize="9" scale="4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0"/>
  <sheetViews>
    <sheetView topLeftCell="A61" zoomScale="90" zoomScaleNormal="90" workbookViewId="0">
      <selection activeCell="B67" sqref="B67"/>
    </sheetView>
  </sheetViews>
  <sheetFormatPr defaultColWidth="9.26953125" defaultRowHeight="15.5"/>
  <cols>
    <col min="1" max="1" width="14.81640625" style="2" customWidth="1"/>
    <col min="2" max="2" width="52.26953125" style="2" customWidth="1"/>
    <col min="3" max="3" width="12.54296875" style="2" customWidth="1"/>
    <col min="4" max="5" width="14.81640625" style="2" customWidth="1"/>
    <col min="6" max="7" width="12.54296875" style="2" customWidth="1"/>
    <col min="8" max="16384" width="9.26953125" style="2"/>
  </cols>
  <sheetData>
    <row r="1" spans="1:7">
      <c r="B1" s="16"/>
      <c r="C1" s="259"/>
      <c r="D1" s="259"/>
    </row>
    <row r="2" spans="1:7" ht="40.5" customHeight="1">
      <c r="A2" s="1" t="s">
        <v>121</v>
      </c>
      <c r="B2" s="17"/>
      <c r="C2" s="260"/>
      <c r="D2" s="260"/>
      <c r="E2" s="158"/>
      <c r="F2" s="158"/>
      <c r="G2" s="158"/>
    </row>
    <row r="3" spans="1:7" s="3" customFormat="1" ht="24" customHeight="1">
      <c r="A3" s="32" t="s">
        <v>0</v>
      </c>
      <c r="B3" s="173"/>
      <c r="C3" s="179" t="s">
        <v>1</v>
      </c>
      <c r="D3" s="179" t="s">
        <v>2</v>
      </c>
      <c r="E3" s="179" t="s">
        <v>3</v>
      </c>
      <c r="F3" s="179" t="s">
        <v>4</v>
      </c>
      <c r="G3" s="179" t="s">
        <v>5</v>
      </c>
    </row>
    <row r="4" spans="1:7">
      <c r="A4" s="20" t="s">
        <v>6</v>
      </c>
      <c r="B4" s="174" t="s">
        <v>32</v>
      </c>
      <c r="C4" s="10">
        <v>60</v>
      </c>
      <c r="D4" s="10">
        <v>79.103399999999993</v>
      </c>
      <c r="E4" s="10">
        <v>1.8066</v>
      </c>
      <c r="F4" s="10">
        <v>5.4210000000000003</v>
      </c>
      <c r="G4" s="10">
        <v>5.8457999999999997</v>
      </c>
    </row>
    <row r="5" spans="1:7">
      <c r="A5" s="20" t="s">
        <v>20</v>
      </c>
      <c r="B5" s="174" t="s">
        <v>54</v>
      </c>
      <c r="C5" s="13">
        <v>60</v>
      </c>
      <c r="D5" s="13">
        <v>67.665000000000006</v>
      </c>
      <c r="E5" s="13">
        <v>4.4561999999999999</v>
      </c>
      <c r="F5" s="13">
        <v>4.6361999999999997</v>
      </c>
      <c r="G5" s="13">
        <v>3.0761999999999996</v>
      </c>
    </row>
    <row r="6" spans="1:7">
      <c r="A6" s="22"/>
      <c r="B6" s="174" t="s">
        <v>22</v>
      </c>
      <c r="C6" s="10">
        <v>60</v>
      </c>
      <c r="D6" s="10">
        <v>102.93899999999999</v>
      </c>
      <c r="E6" s="10">
        <v>21.394199999999998</v>
      </c>
      <c r="F6" s="10">
        <v>0.80699999999999994</v>
      </c>
      <c r="G6" s="10">
        <v>3.4061999999999997</v>
      </c>
    </row>
    <row r="7" spans="1:7">
      <c r="A7" s="22"/>
      <c r="B7" s="161" t="s">
        <v>40</v>
      </c>
      <c r="C7" s="4">
        <v>60</v>
      </c>
      <c r="D7" s="4">
        <v>94.621200000000002</v>
      </c>
      <c r="E7" s="4">
        <v>16.125599999999999</v>
      </c>
      <c r="F7" s="4">
        <v>2.8451999999999997</v>
      </c>
      <c r="G7" s="4">
        <v>1.3662000000000001</v>
      </c>
    </row>
    <row r="8" spans="1:7">
      <c r="A8" s="31"/>
      <c r="B8" s="174" t="s">
        <v>59</v>
      </c>
      <c r="C8" s="10">
        <v>50</v>
      </c>
      <c r="D8" s="10">
        <v>22.015499999999999</v>
      </c>
      <c r="E8" s="10">
        <v>1.95</v>
      </c>
      <c r="F8" s="10">
        <v>1.5615000000000001</v>
      </c>
      <c r="G8" s="10">
        <v>0.38750000000000001</v>
      </c>
    </row>
    <row r="9" spans="1:7">
      <c r="A9" s="31"/>
      <c r="B9" s="174" t="s">
        <v>58</v>
      </c>
      <c r="C9" s="76">
        <v>5</v>
      </c>
      <c r="D9" s="76">
        <v>32.189399999999999</v>
      </c>
      <c r="E9" s="76">
        <v>9.7050000000000011E-2</v>
      </c>
      <c r="F9" s="76">
        <v>3.5305500000000003</v>
      </c>
      <c r="G9" s="76">
        <v>1.3550000000000001E-2</v>
      </c>
    </row>
    <row r="10" spans="1:7">
      <c r="A10" s="31"/>
      <c r="B10" s="174" t="s">
        <v>129</v>
      </c>
      <c r="C10" s="129">
        <v>50</v>
      </c>
      <c r="D10" s="129">
        <v>17.803999999999998</v>
      </c>
      <c r="E10" s="129">
        <v>4.0804999999999998</v>
      </c>
      <c r="F10" s="129">
        <v>0.10100000000000001</v>
      </c>
      <c r="G10" s="129">
        <v>0.73399999999999999</v>
      </c>
    </row>
    <row r="11" spans="1:7" ht="18.75" customHeight="1">
      <c r="A11" s="22"/>
      <c r="B11" s="174" t="s">
        <v>57</v>
      </c>
      <c r="C11" s="10">
        <v>30</v>
      </c>
      <c r="D11" s="10">
        <v>11.542000000000002</v>
      </c>
      <c r="E11" s="10">
        <v>2.33</v>
      </c>
      <c r="F11" s="10">
        <v>0.09</v>
      </c>
      <c r="G11" s="10">
        <v>0.8580000000000001</v>
      </c>
    </row>
    <row r="12" spans="1:7">
      <c r="A12" s="22"/>
      <c r="B12" s="175" t="s">
        <v>39</v>
      </c>
      <c r="C12" s="110">
        <v>10</v>
      </c>
      <c r="D12" s="10">
        <v>60.876700000000007</v>
      </c>
      <c r="E12" s="10">
        <v>1.2800000000000002</v>
      </c>
      <c r="F12" s="10">
        <v>5.1567000000000007</v>
      </c>
      <c r="G12" s="10">
        <v>2.8233000000000001</v>
      </c>
    </row>
    <row r="13" spans="1:7">
      <c r="A13" s="22"/>
      <c r="B13" s="163" t="s">
        <v>86</v>
      </c>
      <c r="C13" s="117">
        <v>50</v>
      </c>
      <c r="D13" s="131">
        <v>28.195</v>
      </c>
      <c r="E13" s="10">
        <v>2.4375</v>
      </c>
      <c r="F13" s="10">
        <v>1.2849999999999999</v>
      </c>
      <c r="G13" s="10">
        <v>1.72</v>
      </c>
    </row>
    <row r="14" spans="1:7">
      <c r="A14" s="22"/>
      <c r="B14" s="163" t="s">
        <v>75</v>
      </c>
      <c r="C14" s="117">
        <v>50</v>
      </c>
      <c r="D14" s="134">
        <v>24.264399999999998</v>
      </c>
      <c r="E14" s="110">
        <v>5.891</v>
      </c>
      <c r="F14" s="110">
        <v>2.5000000000000001E-2</v>
      </c>
      <c r="G14" s="110">
        <v>0.18149999999999999</v>
      </c>
    </row>
    <row r="15" spans="1:7">
      <c r="A15" s="22"/>
      <c r="B15" s="163" t="s">
        <v>85</v>
      </c>
      <c r="C15" s="117">
        <v>25</v>
      </c>
      <c r="D15" s="134">
        <v>18.686499999999999</v>
      </c>
      <c r="E15" s="110">
        <v>3.0307499999999998</v>
      </c>
      <c r="F15" s="110">
        <v>0.375</v>
      </c>
      <c r="G15" s="110">
        <v>0.8</v>
      </c>
    </row>
    <row r="16" spans="1:7">
      <c r="A16" s="22"/>
      <c r="B16" s="163" t="s">
        <v>76</v>
      </c>
      <c r="C16" s="117">
        <v>50</v>
      </c>
      <c r="D16" s="134">
        <v>0.2</v>
      </c>
      <c r="E16" s="110">
        <v>0</v>
      </c>
      <c r="F16" s="110">
        <v>0</v>
      </c>
      <c r="G16" s="110">
        <v>0.05</v>
      </c>
    </row>
    <row r="17" spans="1:7">
      <c r="A17" s="22"/>
      <c r="B17" s="168" t="s">
        <v>38</v>
      </c>
      <c r="C17" s="136">
        <v>50</v>
      </c>
      <c r="D17" s="25">
        <v>123.1</v>
      </c>
      <c r="E17" s="25">
        <v>26.15</v>
      </c>
      <c r="F17" s="25">
        <v>1</v>
      </c>
      <c r="G17" s="25">
        <v>3.5750000000000002</v>
      </c>
    </row>
    <row r="18" spans="1:7">
      <c r="A18" s="31"/>
      <c r="B18" s="161" t="s">
        <v>9</v>
      </c>
      <c r="C18" s="4">
        <v>50</v>
      </c>
      <c r="D18" s="4">
        <v>19.988</v>
      </c>
      <c r="E18" s="4">
        <v>5.97</v>
      </c>
      <c r="F18" s="4">
        <v>0</v>
      </c>
      <c r="G18" s="4">
        <v>0.15</v>
      </c>
    </row>
    <row r="19" spans="1:7">
      <c r="A19" s="26"/>
      <c r="B19" s="162" t="s">
        <v>7</v>
      </c>
      <c r="C19" s="6"/>
      <c r="D19" s="7">
        <f>SUM(D4:D18)</f>
        <v>703.19010000000003</v>
      </c>
      <c r="E19" s="7">
        <f t="shared" ref="E19:G19" si="0">SUM(E4:E18)</f>
        <v>96.999400000000009</v>
      </c>
      <c r="F19" s="7">
        <f t="shared" si="0"/>
        <v>26.834150000000001</v>
      </c>
      <c r="G19" s="7">
        <f t="shared" si="0"/>
        <v>24.987249999999996</v>
      </c>
    </row>
    <row r="20" spans="1:7">
      <c r="A20" s="12"/>
      <c r="B20" s="30"/>
    </row>
    <row r="21" spans="1:7" s="3" customFormat="1" ht="24" customHeight="1">
      <c r="A21" s="32" t="s">
        <v>8</v>
      </c>
      <c r="B21" s="173"/>
      <c r="C21" s="179" t="s">
        <v>1</v>
      </c>
      <c r="D21" s="179" t="s">
        <v>2</v>
      </c>
      <c r="E21" s="179" t="s">
        <v>3</v>
      </c>
      <c r="F21" s="179" t="s">
        <v>4</v>
      </c>
      <c r="G21" s="179" t="s">
        <v>5</v>
      </c>
    </row>
    <row r="22" spans="1:7">
      <c r="A22" s="20" t="s">
        <v>6</v>
      </c>
      <c r="B22" s="176" t="s">
        <v>36</v>
      </c>
      <c r="C22" s="10">
        <v>125</v>
      </c>
      <c r="D22" s="10">
        <v>134.565</v>
      </c>
      <c r="E22" s="10">
        <v>12.231249999999999</v>
      </c>
      <c r="F22" s="10">
        <v>8.8687500000000004</v>
      </c>
      <c r="G22" s="10">
        <v>3.7025000000000001</v>
      </c>
    </row>
    <row r="23" spans="1:7">
      <c r="A23" s="20" t="s">
        <v>20</v>
      </c>
      <c r="B23" s="176" t="s">
        <v>56</v>
      </c>
      <c r="C23" s="13">
        <v>125</v>
      </c>
      <c r="D23" s="13">
        <v>117.035</v>
      </c>
      <c r="E23" s="13">
        <v>12.88125</v>
      </c>
      <c r="F23" s="13">
        <v>6.9874999999999998</v>
      </c>
      <c r="G23" s="13">
        <v>2.8337499999999998</v>
      </c>
    </row>
    <row r="24" spans="1:7">
      <c r="A24" s="20"/>
      <c r="B24" s="174" t="s">
        <v>113</v>
      </c>
      <c r="C24" s="10">
        <v>160</v>
      </c>
      <c r="D24" s="39">
        <v>125.11680000000001</v>
      </c>
      <c r="E24" s="39">
        <v>17.136600000000001</v>
      </c>
      <c r="F24" s="39">
        <v>3.448</v>
      </c>
      <c r="G24" s="39">
        <v>6.4678000000000004</v>
      </c>
    </row>
    <row r="25" spans="1:7">
      <c r="A25" s="20"/>
      <c r="B25" s="175" t="s">
        <v>89</v>
      </c>
      <c r="C25" s="110">
        <v>80</v>
      </c>
      <c r="D25" s="77">
        <v>63.516800000000003</v>
      </c>
      <c r="E25" s="77">
        <v>14.799199999999999</v>
      </c>
      <c r="F25" s="77">
        <v>0.21200000000000002</v>
      </c>
      <c r="G25" s="77">
        <v>1.2272000000000001</v>
      </c>
    </row>
    <row r="26" spans="1:7">
      <c r="A26" s="20"/>
      <c r="B26" s="163" t="s">
        <v>86</v>
      </c>
      <c r="C26" s="117">
        <v>150</v>
      </c>
      <c r="D26" s="131">
        <v>84.585000000000008</v>
      </c>
      <c r="E26" s="10">
        <v>7.3125</v>
      </c>
      <c r="F26" s="10">
        <v>3.8549999999999995</v>
      </c>
      <c r="G26" s="10">
        <v>5.16</v>
      </c>
    </row>
    <row r="27" spans="1:7">
      <c r="A27" s="20"/>
      <c r="B27" s="163" t="s">
        <v>75</v>
      </c>
      <c r="C27" s="117">
        <v>50</v>
      </c>
      <c r="D27" s="134">
        <v>24.264399999999998</v>
      </c>
      <c r="E27" s="110">
        <v>5.891</v>
      </c>
      <c r="F27" s="110">
        <v>2.5000000000000001E-2</v>
      </c>
      <c r="G27" s="110">
        <v>0.18149999999999999</v>
      </c>
    </row>
    <row r="28" spans="1:7">
      <c r="A28" s="20"/>
      <c r="B28" s="163" t="s">
        <v>85</v>
      </c>
      <c r="C28" s="117">
        <v>50</v>
      </c>
      <c r="D28" s="134">
        <v>37.372999999999998</v>
      </c>
      <c r="E28" s="110">
        <v>6.0614999999999997</v>
      </c>
      <c r="F28" s="110">
        <v>0.75</v>
      </c>
      <c r="G28" s="110">
        <v>1.6</v>
      </c>
    </row>
    <row r="29" spans="1:7">
      <c r="A29" s="20"/>
      <c r="B29" s="163" t="s">
        <v>76</v>
      </c>
      <c r="C29" s="117">
        <v>50</v>
      </c>
      <c r="D29" s="134">
        <v>0.2</v>
      </c>
      <c r="E29" s="110">
        <v>0</v>
      </c>
      <c r="F29" s="110">
        <v>0</v>
      </c>
      <c r="G29" s="110">
        <v>0.05</v>
      </c>
    </row>
    <row r="30" spans="1:7">
      <c r="A30" s="31"/>
      <c r="B30" s="163" t="s">
        <v>38</v>
      </c>
      <c r="C30" s="111">
        <v>50</v>
      </c>
      <c r="D30" s="134">
        <v>123.1</v>
      </c>
      <c r="E30" s="25">
        <v>26.15</v>
      </c>
      <c r="F30" s="25">
        <v>1</v>
      </c>
      <c r="G30" s="25">
        <v>3.5750000000000002</v>
      </c>
    </row>
    <row r="31" spans="1:7">
      <c r="A31" s="22"/>
      <c r="B31" s="170" t="s">
        <v>51</v>
      </c>
      <c r="C31" s="95">
        <v>50</v>
      </c>
      <c r="D31" s="10">
        <v>24.038</v>
      </c>
      <c r="E31" s="10">
        <v>6.74</v>
      </c>
      <c r="F31" s="10">
        <v>0</v>
      </c>
      <c r="G31" s="10">
        <v>0</v>
      </c>
    </row>
    <row r="32" spans="1:7">
      <c r="A32" s="34"/>
      <c r="B32" s="162" t="s">
        <v>7</v>
      </c>
      <c r="C32" s="6"/>
      <c r="D32" s="7">
        <f>SUM(D22:D31)</f>
        <v>733.79400000000021</v>
      </c>
      <c r="E32" s="7">
        <f t="shared" ref="E32:G32" si="1">SUM(E22:E31)</f>
        <v>109.2033</v>
      </c>
      <c r="F32" s="7">
        <f t="shared" si="1"/>
        <v>25.146249999999998</v>
      </c>
      <c r="G32" s="7">
        <f t="shared" si="1"/>
        <v>24.797750000000001</v>
      </c>
    </row>
    <row r="33" spans="1:7">
      <c r="A33" s="12"/>
      <c r="B33" s="30"/>
    </row>
    <row r="34" spans="1:7" s="3" customFormat="1" ht="24" customHeight="1">
      <c r="A34" s="32" t="s">
        <v>10</v>
      </c>
      <c r="B34" s="173"/>
      <c r="C34" s="179" t="s">
        <v>1</v>
      </c>
      <c r="D34" s="179" t="s">
        <v>2</v>
      </c>
      <c r="E34" s="179" t="s">
        <v>3</v>
      </c>
      <c r="F34" s="179" t="s">
        <v>4</v>
      </c>
      <c r="G34" s="179" t="s">
        <v>5</v>
      </c>
    </row>
    <row r="35" spans="1:7" ht="17.25" customHeight="1">
      <c r="A35" s="20" t="s">
        <v>6</v>
      </c>
      <c r="B35" s="174" t="s">
        <v>127</v>
      </c>
      <c r="C35" s="40">
        <v>50</v>
      </c>
      <c r="D35" s="40">
        <v>73.876999999999995</v>
      </c>
      <c r="E35" s="40">
        <v>5.5244999999999997</v>
      </c>
      <c r="F35" s="40">
        <v>3.6495000000000002</v>
      </c>
      <c r="G35" s="40">
        <v>5.1230000000000002</v>
      </c>
    </row>
    <row r="36" spans="1:7" ht="17.25" customHeight="1">
      <c r="A36" s="20" t="s">
        <v>20</v>
      </c>
      <c r="B36" s="174" t="s">
        <v>115</v>
      </c>
      <c r="C36" s="41">
        <v>80</v>
      </c>
      <c r="D36" s="41">
        <v>80.264800000000008</v>
      </c>
      <c r="E36" s="41">
        <v>13.356000000000002</v>
      </c>
      <c r="F36" s="41">
        <v>2.2920000000000003</v>
      </c>
      <c r="G36" s="41">
        <v>2.968</v>
      </c>
    </row>
    <row r="37" spans="1:7">
      <c r="A37" s="22"/>
      <c r="B37" s="174" t="s">
        <v>35</v>
      </c>
      <c r="C37" s="10">
        <v>60</v>
      </c>
      <c r="D37" s="11">
        <v>45.920400000000001</v>
      </c>
      <c r="E37" s="11">
        <v>9.5076000000000001</v>
      </c>
      <c r="F37" s="11">
        <v>0.36599999999999999</v>
      </c>
      <c r="G37" s="11">
        <v>1.4177999999999999</v>
      </c>
    </row>
    <row r="38" spans="1:7" s="3" customFormat="1">
      <c r="A38" s="22"/>
      <c r="B38" s="174" t="s">
        <v>41</v>
      </c>
      <c r="C38" s="10">
        <v>60</v>
      </c>
      <c r="D38" s="10">
        <v>48.359999999999992</v>
      </c>
      <c r="E38" s="10">
        <v>10.185</v>
      </c>
      <c r="F38" s="10">
        <v>0.3</v>
      </c>
      <c r="G38" s="10">
        <v>1.7849999999999999</v>
      </c>
    </row>
    <row r="39" spans="1:7" s="3" customFormat="1">
      <c r="A39" s="22"/>
      <c r="B39" s="174" t="s">
        <v>55</v>
      </c>
      <c r="C39" s="76">
        <v>50</v>
      </c>
      <c r="D39" s="76">
        <v>22.627500000000001</v>
      </c>
      <c r="E39" s="76">
        <v>5.46</v>
      </c>
      <c r="F39" s="76">
        <v>5.2499999999999998E-2</v>
      </c>
      <c r="G39" s="76">
        <v>0.73499999999999999</v>
      </c>
    </row>
    <row r="40" spans="1:7" s="3" customFormat="1">
      <c r="A40" s="22"/>
      <c r="B40" s="174" t="s">
        <v>25</v>
      </c>
      <c r="C40" s="10">
        <v>50</v>
      </c>
      <c r="D40" s="10">
        <v>59.125999999999998</v>
      </c>
      <c r="E40" s="10">
        <v>4.077</v>
      </c>
      <c r="F40" s="10">
        <v>3.9460000000000002</v>
      </c>
      <c r="G40" s="10">
        <v>1.873</v>
      </c>
    </row>
    <row r="41" spans="1:7" s="3" customFormat="1">
      <c r="A41" s="22"/>
      <c r="B41" s="174" t="s">
        <v>58</v>
      </c>
      <c r="C41" s="76">
        <v>10</v>
      </c>
      <c r="D41" s="76">
        <v>64.378799999999998</v>
      </c>
      <c r="E41" s="76">
        <v>0.19410000000000002</v>
      </c>
      <c r="F41" s="76">
        <v>7.0611000000000006</v>
      </c>
      <c r="G41" s="76">
        <v>2.7100000000000003E-2</v>
      </c>
    </row>
    <row r="42" spans="1:7" s="3" customFormat="1">
      <c r="A42" s="22"/>
      <c r="B42" s="174" t="s">
        <v>93</v>
      </c>
      <c r="C42" s="129">
        <v>50</v>
      </c>
      <c r="D42" s="129">
        <v>25.484500000000001</v>
      </c>
      <c r="E42" s="129">
        <v>4.7925000000000004</v>
      </c>
      <c r="F42" s="129">
        <v>0.69899999999999995</v>
      </c>
      <c r="G42" s="129">
        <v>0.78500000000000003</v>
      </c>
    </row>
    <row r="43" spans="1:7">
      <c r="A43" s="31"/>
      <c r="B43" s="174" t="s">
        <v>90</v>
      </c>
      <c r="C43" s="10">
        <v>30</v>
      </c>
      <c r="D43" s="10">
        <v>7.8319999999999999</v>
      </c>
      <c r="E43" s="10">
        <v>1.851</v>
      </c>
      <c r="F43" s="10">
        <v>7.0000000000000007E-2</v>
      </c>
      <c r="G43" s="10">
        <v>0.30000000000000004</v>
      </c>
    </row>
    <row r="44" spans="1:7">
      <c r="A44" s="31"/>
      <c r="B44" s="175" t="s">
        <v>39</v>
      </c>
      <c r="C44" s="110">
        <v>10</v>
      </c>
      <c r="D44" s="10">
        <v>60.876700000000007</v>
      </c>
      <c r="E44" s="10">
        <v>1.2800000000000002</v>
      </c>
      <c r="F44" s="10">
        <v>5.1567000000000007</v>
      </c>
      <c r="G44" s="10">
        <v>2.8233000000000001</v>
      </c>
    </row>
    <row r="45" spans="1:7">
      <c r="A45" s="31"/>
      <c r="B45" s="163" t="s">
        <v>86</v>
      </c>
      <c r="C45" s="117">
        <v>50</v>
      </c>
      <c r="D45" s="131">
        <v>28.195</v>
      </c>
      <c r="E45" s="10">
        <v>2.4375</v>
      </c>
      <c r="F45" s="10">
        <v>1.2849999999999999</v>
      </c>
      <c r="G45" s="10">
        <v>1.72</v>
      </c>
    </row>
    <row r="46" spans="1:7">
      <c r="A46" s="31"/>
      <c r="B46" s="163" t="s">
        <v>75</v>
      </c>
      <c r="C46" s="117">
        <v>50</v>
      </c>
      <c r="D46" s="134">
        <v>24.264399999999998</v>
      </c>
      <c r="E46" s="110">
        <v>5.891</v>
      </c>
      <c r="F46" s="110">
        <v>2.5000000000000001E-2</v>
      </c>
      <c r="G46" s="110">
        <v>0.18149999999999999</v>
      </c>
    </row>
    <row r="47" spans="1:7">
      <c r="A47" s="31"/>
      <c r="B47" s="163" t="s">
        <v>85</v>
      </c>
      <c r="C47" s="117">
        <v>25</v>
      </c>
      <c r="D47" s="134">
        <v>18.686499999999999</v>
      </c>
      <c r="E47" s="110">
        <v>3.0307499999999998</v>
      </c>
      <c r="F47" s="110">
        <v>0.375</v>
      </c>
      <c r="G47" s="110">
        <v>0.8</v>
      </c>
    </row>
    <row r="48" spans="1:7">
      <c r="A48" s="31"/>
      <c r="B48" s="163" t="s">
        <v>76</v>
      </c>
      <c r="C48" s="117">
        <v>50</v>
      </c>
      <c r="D48" s="134">
        <v>0.2</v>
      </c>
      <c r="E48" s="110">
        <v>0</v>
      </c>
      <c r="F48" s="110">
        <v>0</v>
      </c>
      <c r="G48" s="110">
        <v>0.05</v>
      </c>
    </row>
    <row r="49" spans="1:7">
      <c r="A49" s="31"/>
      <c r="B49" s="168" t="s">
        <v>38</v>
      </c>
      <c r="C49" s="136">
        <v>50</v>
      </c>
      <c r="D49" s="25">
        <v>123.1</v>
      </c>
      <c r="E49" s="25">
        <v>26.15</v>
      </c>
      <c r="F49" s="25">
        <v>1</v>
      </c>
      <c r="G49" s="25">
        <v>3.5750000000000002</v>
      </c>
    </row>
    <row r="50" spans="1:7">
      <c r="A50" s="22"/>
      <c r="B50" s="175" t="s">
        <v>60</v>
      </c>
      <c r="C50" s="25">
        <v>50</v>
      </c>
      <c r="D50" s="25">
        <v>21.35</v>
      </c>
      <c r="E50" s="25">
        <v>5.0999999999999996</v>
      </c>
      <c r="F50" s="25">
        <v>0.05</v>
      </c>
      <c r="G50" s="25">
        <v>0.55000000000000004</v>
      </c>
    </row>
    <row r="51" spans="1:7">
      <c r="A51" s="34"/>
      <c r="B51" s="162" t="s">
        <v>7</v>
      </c>
      <c r="C51" s="6"/>
      <c r="D51" s="7">
        <f>SUM(D35:D50)</f>
        <v>704.5436000000002</v>
      </c>
      <c r="E51" s="7">
        <f t="shared" ref="E51:G51" si="2">SUM(E35:E50)</f>
        <v>98.836950000000002</v>
      </c>
      <c r="F51" s="7">
        <f t="shared" si="2"/>
        <v>26.327800000000003</v>
      </c>
      <c r="G51" s="7">
        <f t="shared" si="2"/>
        <v>24.713700000000003</v>
      </c>
    </row>
    <row r="52" spans="1:7">
      <c r="A52" s="12"/>
      <c r="B52" s="30"/>
      <c r="C52" s="23"/>
    </row>
    <row r="53" spans="1:7" s="3" customFormat="1" ht="24" customHeight="1">
      <c r="A53" s="32" t="s">
        <v>11</v>
      </c>
      <c r="B53" s="173"/>
      <c r="C53" s="179" t="s">
        <v>1</v>
      </c>
      <c r="D53" s="179" t="s">
        <v>2</v>
      </c>
      <c r="E53" s="179" t="s">
        <v>3</v>
      </c>
      <c r="F53" s="179" t="s">
        <v>4</v>
      </c>
      <c r="G53" s="179" t="s">
        <v>5</v>
      </c>
    </row>
    <row r="54" spans="1:7" s="3" customFormat="1">
      <c r="A54" s="20" t="s">
        <v>6</v>
      </c>
      <c r="B54" s="177" t="s">
        <v>109</v>
      </c>
      <c r="C54" s="10">
        <v>125</v>
      </c>
      <c r="D54" s="39">
        <v>189.67</v>
      </c>
      <c r="E54" s="39">
        <v>3.5625</v>
      </c>
      <c r="F54" s="39">
        <v>11.793750000000001</v>
      </c>
      <c r="G54" s="39">
        <v>17.549999999999997</v>
      </c>
    </row>
    <row r="55" spans="1:7" s="3" customFormat="1" ht="31">
      <c r="A55" s="20" t="s">
        <v>20</v>
      </c>
      <c r="B55" s="177" t="s">
        <v>110</v>
      </c>
      <c r="C55" s="13">
        <v>125</v>
      </c>
      <c r="D55" s="45">
        <v>115.5625</v>
      </c>
      <c r="E55" s="45">
        <v>16.080000000000002</v>
      </c>
      <c r="F55" s="45">
        <v>4.05375</v>
      </c>
      <c r="G55" s="45">
        <v>5.2462499999999999</v>
      </c>
    </row>
    <row r="56" spans="1:7">
      <c r="A56" s="31"/>
      <c r="B56" s="174" t="s">
        <v>91</v>
      </c>
      <c r="C56" s="10">
        <v>80</v>
      </c>
      <c r="D56" s="39">
        <v>126.6416</v>
      </c>
      <c r="E56" s="39">
        <v>29.8536</v>
      </c>
      <c r="F56" s="39">
        <v>0.33200000000000002</v>
      </c>
      <c r="G56" s="39">
        <v>1.9944</v>
      </c>
    </row>
    <row r="57" spans="1:7">
      <c r="A57" s="31"/>
      <c r="B57" s="175" t="s">
        <v>64</v>
      </c>
      <c r="C57" s="110">
        <v>80</v>
      </c>
      <c r="D57" s="77">
        <v>70.808000000000007</v>
      </c>
      <c r="E57" s="77">
        <v>12.384</v>
      </c>
      <c r="F57" s="77">
        <v>1.5920000000000001</v>
      </c>
      <c r="G57" s="77">
        <v>1.984</v>
      </c>
    </row>
    <row r="58" spans="1:7">
      <c r="A58" s="22"/>
      <c r="B58" s="163" t="s">
        <v>86</v>
      </c>
      <c r="C58" s="117">
        <v>50</v>
      </c>
      <c r="D58" s="138">
        <v>28.195</v>
      </c>
      <c r="E58" s="39">
        <v>2.4375</v>
      </c>
      <c r="F58" s="39">
        <v>1.2849999999999999</v>
      </c>
      <c r="G58" s="39">
        <v>1.72</v>
      </c>
    </row>
    <row r="59" spans="1:7">
      <c r="A59" s="22"/>
      <c r="B59" s="163" t="s">
        <v>75</v>
      </c>
      <c r="C59" s="117">
        <v>50</v>
      </c>
      <c r="D59" s="139">
        <v>24.264399999999998</v>
      </c>
      <c r="E59" s="86">
        <v>5.891</v>
      </c>
      <c r="F59" s="86">
        <v>2.5000000000000001E-2</v>
      </c>
      <c r="G59" s="86">
        <v>0.18149999999999999</v>
      </c>
    </row>
    <row r="60" spans="1:7">
      <c r="A60" s="22"/>
      <c r="B60" s="163" t="s">
        <v>85</v>
      </c>
      <c r="C60" s="117">
        <v>25</v>
      </c>
      <c r="D60" s="139">
        <v>18.686499999999999</v>
      </c>
      <c r="E60" s="86">
        <v>3.0307499999999998</v>
      </c>
      <c r="F60" s="86">
        <v>0.375</v>
      </c>
      <c r="G60" s="86">
        <v>0.8</v>
      </c>
    </row>
    <row r="61" spans="1:7">
      <c r="A61" s="22"/>
      <c r="B61" s="163" t="s">
        <v>76</v>
      </c>
      <c r="C61" s="117">
        <v>50</v>
      </c>
      <c r="D61" s="139">
        <v>0.2</v>
      </c>
      <c r="E61" s="86">
        <v>0</v>
      </c>
      <c r="F61" s="86">
        <v>0</v>
      </c>
      <c r="G61" s="86">
        <v>0.05</v>
      </c>
    </row>
    <row r="62" spans="1:7">
      <c r="A62" s="22"/>
      <c r="B62" s="168" t="s">
        <v>38</v>
      </c>
      <c r="C62" s="136">
        <v>50</v>
      </c>
      <c r="D62" s="116">
        <v>123.1</v>
      </c>
      <c r="E62" s="116">
        <v>26.15</v>
      </c>
      <c r="F62" s="116">
        <v>1</v>
      </c>
      <c r="G62" s="116">
        <v>3.5750000000000002</v>
      </c>
    </row>
    <row r="63" spans="1:7">
      <c r="A63" s="22"/>
      <c r="B63" s="161" t="s">
        <v>9</v>
      </c>
      <c r="C63" s="4">
        <v>50</v>
      </c>
      <c r="D63" s="11">
        <v>19.988</v>
      </c>
      <c r="E63" s="11">
        <v>5.97</v>
      </c>
      <c r="F63" s="11">
        <v>0</v>
      </c>
      <c r="G63" s="11">
        <v>0.15</v>
      </c>
    </row>
    <row r="64" spans="1:7">
      <c r="A64" s="34"/>
      <c r="B64" s="162" t="s">
        <v>7</v>
      </c>
      <c r="C64" s="6"/>
      <c r="D64" s="7">
        <f>SUM(D54:D63)</f>
        <v>717.11599999999999</v>
      </c>
      <c r="E64" s="7">
        <f t="shared" ref="E64:G64" si="3">SUM(E54:E63)</f>
        <v>105.35935000000001</v>
      </c>
      <c r="F64" s="7">
        <f t="shared" si="3"/>
        <v>20.456499999999998</v>
      </c>
      <c r="G64" s="7">
        <f t="shared" si="3"/>
        <v>33.251149999999996</v>
      </c>
    </row>
    <row r="65" spans="1:12">
      <c r="A65" s="12"/>
      <c r="B65" s="30"/>
    </row>
    <row r="66" spans="1:12" s="3" customFormat="1" ht="24" customHeight="1">
      <c r="A66" s="32" t="s">
        <v>12</v>
      </c>
      <c r="B66" s="173"/>
      <c r="C66" s="179" t="s">
        <v>1</v>
      </c>
      <c r="D66" s="179" t="s">
        <v>2</v>
      </c>
      <c r="E66" s="179" t="s">
        <v>3</v>
      </c>
      <c r="F66" s="179" t="s">
        <v>4</v>
      </c>
      <c r="G66" s="179" t="s">
        <v>5</v>
      </c>
    </row>
    <row r="67" spans="1:12">
      <c r="A67" s="20" t="s">
        <v>6</v>
      </c>
      <c r="B67" s="178" t="s">
        <v>34</v>
      </c>
      <c r="C67" s="40">
        <v>60</v>
      </c>
      <c r="D67" s="40">
        <v>73.348799999999997</v>
      </c>
      <c r="E67" s="40">
        <v>6.0305999999999997</v>
      </c>
      <c r="F67" s="40">
        <v>4.7568000000000001</v>
      </c>
      <c r="G67" s="40">
        <v>2.6141999999999999</v>
      </c>
    </row>
    <row r="68" spans="1:12">
      <c r="A68" s="20" t="s">
        <v>20</v>
      </c>
      <c r="B68" s="176" t="s">
        <v>61</v>
      </c>
      <c r="C68" s="41">
        <v>60</v>
      </c>
      <c r="D68" s="42">
        <v>79.441799999999986</v>
      </c>
      <c r="E68" s="42">
        <v>12.318</v>
      </c>
      <c r="F68" s="42">
        <v>2.0964</v>
      </c>
      <c r="G68" s="42">
        <v>4.0715999999999992</v>
      </c>
    </row>
    <row r="69" spans="1:12">
      <c r="A69" s="22"/>
      <c r="B69" s="176" t="s">
        <v>44</v>
      </c>
      <c r="C69" s="10">
        <v>60</v>
      </c>
      <c r="D69" s="10">
        <v>44.37</v>
      </c>
      <c r="E69" s="10">
        <v>10.097999999999999</v>
      </c>
      <c r="F69" s="10">
        <v>6.1199999999999991E-2</v>
      </c>
      <c r="G69" s="10">
        <v>1.1627999999999998</v>
      </c>
    </row>
    <row r="70" spans="1:12">
      <c r="A70" s="22"/>
      <c r="B70" s="176" t="s">
        <v>21</v>
      </c>
      <c r="C70" s="10">
        <v>60</v>
      </c>
      <c r="D70" s="10">
        <v>76.891799999999989</v>
      </c>
      <c r="E70" s="10">
        <v>16.295399999999997</v>
      </c>
      <c r="F70" s="10">
        <v>0.41339999999999993</v>
      </c>
      <c r="G70" s="10">
        <v>2.3615999999999997</v>
      </c>
    </row>
    <row r="71" spans="1:12">
      <c r="A71" s="22"/>
      <c r="B71" s="176" t="s">
        <v>62</v>
      </c>
      <c r="C71" s="10">
        <v>50</v>
      </c>
      <c r="D71" s="10">
        <v>17.487500000000001</v>
      </c>
      <c r="E71" s="10">
        <v>4.875</v>
      </c>
      <c r="F71" s="10">
        <v>6.25E-2</v>
      </c>
      <c r="G71" s="10">
        <v>0.8125</v>
      </c>
      <c r="H71" s="23"/>
      <c r="I71" s="23"/>
      <c r="J71" s="23"/>
      <c r="K71" s="23"/>
      <c r="L71" s="23"/>
    </row>
    <row r="72" spans="1:12">
      <c r="A72" s="22"/>
      <c r="B72" s="176" t="s">
        <v>25</v>
      </c>
      <c r="C72" s="76">
        <v>50</v>
      </c>
      <c r="D72" s="76">
        <v>59.125999999999998</v>
      </c>
      <c r="E72" s="76">
        <v>4.077</v>
      </c>
      <c r="F72" s="76">
        <v>3.9460000000000002</v>
      </c>
      <c r="G72" s="76">
        <v>1.873</v>
      </c>
      <c r="H72" s="23"/>
      <c r="I72" s="23"/>
      <c r="J72" s="23"/>
      <c r="K72" s="23"/>
      <c r="L72" s="23"/>
    </row>
    <row r="73" spans="1:12">
      <c r="A73" s="22"/>
      <c r="B73" s="176" t="s">
        <v>92</v>
      </c>
      <c r="C73" s="76">
        <v>50</v>
      </c>
      <c r="D73" s="76">
        <v>27.958500000000001</v>
      </c>
      <c r="E73" s="76">
        <v>2.4015</v>
      </c>
      <c r="F73" s="76">
        <v>1.3045</v>
      </c>
      <c r="G73" s="76">
        <v>1.6830000000000001</v>
      </c>
      <c r="H73" s="23"/>
      <c r="I73" s="23"/>
      <c r="J73" s="23"/>
      <c r="K73" s="23"/>
      <c r="L73" s="23"/>
    </row>
    <row r="74" spans="1:12">
      <c r="A74" s="22"/>
      <c r="B74" s="176" t="s">
        <v>79</v>
      </c>
      <c r="C74" s="129">
        <v>50</v>
      </c>
      <c r="D74" s="129">
        <v>7.15</v>
      </c>
      <c r="E74" s="129">
        <v>1.325</v>
      </c>
      <c r="F74" s="129">
        <v>0.05</v>
      </c>
      <c r="G74" s="129">
        <v>0.52500000000000002</v>
      </c>
      <c r="H74" s="23"/>
      <c r="I74" s="23"/>
      <c r="J74" s="23"/>
      <c r="K74" s="23"/>
      <c r="L74" s="23"/>
    </row>
    <row r="75" spans="1:12">
      <c r="A75" s="22"/>
      <c r="B75" s="174" t="s">
        <v>80</v>
      </c>
      <c r="C75" s="10">
        <v>30</v>
      </c>
      <c r="D75" s="10">
        <v>13.108000000000001</v>
      </c>
      <c r="E75" s="10">
        <v>2.8450000000000006</v>
      </c>
      <c r="F75" s="10">
        <v>0.18000000000000002</v>
      </c>
      <c r="G75" s="10">
        <v>0.51</v>
      </c>
      <c r="H75" s="23"/>
      <c r="I75" s="23"/>
      <c r="J75" s="23"/>
      <c r="K75" s="23"/>
      <c r="L75" s="23"/>
    </row>
    <row r="76" spans="1:12">
      <c r="A76" s="22"/>
      <c r="B76" s="175" t="s">
        <v>39</v>
      </c>
      <c r="C76" s="110">
        <v>10</v>
      </c>
      <c r="D76" s="10">
        <v>60.876700000000007</v>
      </c>
      <c r="E76" s="10">
        <v>1.2800000000000002</v>
      </c>
      <c r="F76" s="10">
        <v>5.1567000000000007</v>
      </c>
      <c r="G76" s="10">
        <v>2.8233000000000001</v>
      </c>
      <c r="H76" s="23"/>
      <c r="I76" s="23"/>
      <c r="J76" s="23"/>
      <c r="K76" s="23"/>
      <c r="L76" s="23"/>
    </row>
    <row r="77" spans="1:12">
      <c r="A77" s="22"/>
      <c r="B77" s="163" t="s">
        <v>86</v>
      </c>
      <c r="C77" s="117">
        <v>50</v>
      </c>
      <c r="D77" s="131">
        <v>28.195</v>
      </c>
      <c r="E77" s="10">
        <v>2.4375</v>
      </c>
      <c r="F77" s="10">
        <v>1.2849999999999999</v>
      </c>
      <c r="G77" s="10">
        <v>1.72</v>
      </c>
    </row>
    <row r="78" spans="1:12">
      <c r="A78" s="22"/>
      <c r="B78" s="163" t="s">
        <v>75</v>
      </c>
      <c r="C78" s="117">
        <v>50</v>
      </c>
      <c r="D78" s="134">
        <v>24.264399999999998</v>
      </c>
      <c r="E78" s="110">
        <v>5.891</v>
      </c>
      <c r="F78" s="110">
        <v>2.5000000000000001E-2</v>
      </c>
      <c r="G78" s="110">
        <v>0.18149999999999999</v>
      </c>
    </row>
    <row r="79" spans="1:12">
      <c r="A79" s="22"/>
      <c r="B79" s="163" t="s">
        <v>85</v>
      </c>
      <c r="C79" s="117">
        <v>25</v>
      </c>
      <c r="D79" s="134">
        <v>18.686499999999999</v>
      </c>
      <c r="E79" s="110">
        <v>3.0307499999999998</v>
      </c>
      <c r="F79" s="110">
        <v>0.375</v>
      </c>
      <c r="G79" s="110">
        <v>0.8</v>
      </c>
    </row>
    <row r="80" spans="1:12">
      <c r="A80" s="22"/>
      <c r="B80" s="163" t="s">
        <v>76</v>
      </c>
      <c r="C80" s="117">
        <v>50</v>
      </c>
      <c r="D80" s="134">
        <v>0.2</v>
      </c>
      <c r="E80" s="110">
        <v>0</v>
      </c>
      <c r="F80" s="110">
        <v>0</v>
      </c>
      <c r="G80" s="110">
        <v>0.05</v>
      </c>
    </row>
    <row r="81" spans="1:7">
      <c r="A81" s="31"/>
      <c r="B81" s="168" t="s">
        <v>38</v>
      </c>
      <c r="C81" s="136">
        <v>50</v>
      </c>
      <c r="D81" s="25">
        <v>123.1</v>
      </c>
      <c r="E81" s="25">
        <v>26.15</v>
      </c>
      <c r="F81" s="25">
        <v>1</v>
      </c>
      <c r="G81" s="25">
        <v>3.5750000000000002</v>
      </c>
    </row>
    <row r="82" spans="1:7">
      <c r="A82" s="31"/>
      <c r="B82" s="161" t="s">
        <v>51</v>
      </c>
      <c r="C82" s="4">
        <v>50</v>
      </c>
      <c r="D82" s="4">
        <v>24.038</v>
      </c>
      <c r="E82" s="4">
        <v>6.74</v>
      </c>
      <c r="F82" s="4">
        <v>0</v>
      </c>
      <c r="G82" s="4">
        <v>0</v>
      </c>
    </row>
    <row r="83" spans="1:7">
      <c r="A83" s="26"/>
      <c r="B83" s="162" t="s">
        <v>7</v>
      </c>
      <c r="C83" s="6"/>
      <c r="D83" s="14">
        <f>SUM(D67:D82)</f>
        <v>678.24300000000005</v>
      </c>
      <c r="E83" s="14">
        <f t="shared" ref="E83:G83" si="4">SUM(E67:E82)</f>
        <v>105.79474999999998</v>
      </c>
      <c r="F83" s="14">
        <f t="shared" si="4"/>
        <v>20.712500000000002</v>
      </c>
      <c r="G83" s="14">
        <f t="shared" si="4"/>
        <v>24.763499999999997</v>
      </c>
    </row>
    <row r="84" spans="1:7">
      <c r="B84" s="15" t="s">
        <v>14</v>
      </c>
      <c r="D84" s="43">
        <f>AVERAGE(D19,D32,D51,D64,D83)</f>
        <v>707.37734000000012</v>
      </c>
      <c r="E84" s="43">
        <f t="shared" ref="E84:G84" si="5">AVERAGE(E19,E32,E51,E64,E83)</f>
        <v>103.23875000000001</v>
      </c>
      <c r="F84" s="43">
        <f t="shared" si="5"/>
        <v>23.895440000000001</v>
      </c>
      <c r="G84" s="43">
        <f t="shared" si="5"/>
        <v>26.502670000000002</v>
      </c>
    </row>
    <row r="85" spans="1:7">
      <c r="A85" s="2" t="s">
        <v>30</v>
      </c>
      <c r="B85" s="15"/>
      <c r="D85" s="36"/>
      <c r="E85" s="36"/>
      <c r="F85" s="36"/>
      <c r="G85" s="36"/>
    </row>
    <row r="86" spans="1:7">
      <c r="A86" s="16" t="s">
        <v>107</v>
      </c>
    </row>
    <row r="87" spans="1:7">
      <c r="A87" s="2" t="s">
        <v>26</v>
      </c>
      <c r="C87" s="23"/>
      <c r="G87" s="3"/>
    </row>
    <row r="88" spans="1:7">
      <c r="A88" s="2" t="s">
        <v>28</v>
      </c>
    </row>
    <row r="89" spans="1:7">
      <c r="A89" s="2" t="s">
        <v>84</v>
      </c>
    </row>
    <row r="90" spans="1:7">
      <c r="A90" s="2" t="s">
        <v>15</v>
      </c>
    </row>
  </sheetData>
  <mergeCells count="1">
    <mergeCell ref="C1:D2"/>
  </mergeCells>
  <pageMargins left="0.7" right="0.7" top="0.75" bottom="0.75" header="0.3" footer="0.3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83350-6EEF-4512-BD05-B8775965DA09}">
  <sheetPr>
    <pageSetUpPr fitToPage="1"/>
  </sheetPr>
  <dimension ref="A1:L95"/>
  <sheetViews>
    <sheetView topLeftCell="A82" zoomScale="90" zoomScaleNormal="90" workbookViewId="0">
      <selection activeCell="I76" sqref="I76"/>
    </sheetView>
  </sheetViews>
  <sheetFormatPr defaultColWidth="9.26953125" defaultRowHeight="15.5"/>
  <cols>
    <col min="1" max="1" width="14.81640625" style="2" customWidth="1"/>
    <col min="2" max="2" width="52.1796875" style="2" customWidth="1"/>
    <col min="3" max="3" width="12.54296875" style="2" customWidth="1"/>
    <col min="4" max="5" width="14.81640625" style="2" customWidth="1"/>
    <col min="6" max="7" width="12.54296875" style="2" customWidth="1"/>
    <col min="8" max="16384" width="9.26953125" style="2"/>
  </cols>
  <sheetData>
    <row r="1" spans="1:11">
      <c r="B1" s="16"/>
      <c r="C1" s="259"/>
      <c r="D1" s="259"/>
    </row>
    <row r="2" spans="1:11" ht="40.5" customHeight="1">
      <c r="A2" s="1" t="s">
        <v>120</v>
      </c>
      <c r="B2" s="17"/>
      <c r="C2" s="260"/>
      <c r="D2" s="260"/>
      <c r="E2" s="158"/>
      <c r="F2" s="158"/>
      <c r="G2" s="158"/>
    </row>
    <row r="3" spans="1:11" s="3" customFormat="1" ht="24" customHeight="1">
      <c r="A3" s="18" t="s">
        <v>0</v>
      </c>
      <c r="B3" s="157"/>
      <c r="C3" s="171" t="s">
        <v>1</v>
      </c>
      <c r="D3" s="171" t="s">
        <v>2</v>
      </c>
      <c r="E3" s="171" t="s">
        <v>3</v>
      </c>
      <c r="F3" s="171" t="s">
        <v>4</v>
      </c>
      <c r="G3" s="171" t="s">
        <v>5</v>
      </c>
    </row>
    <row r="4" spans="1:11">
      <c r="A4" s="44" t="s">
        <v>6</v>
      </c>
      <c r="B4" s="38" t="s">
        <v>116</v>
      </c>
      <c r="C4" s="40">
        <v>60</v>
      </c>
      <c r="D4" s="40">
        <v>148</v>
      </c>
      <c r="E4" s="40">
        <v>13.04</v>
      </c>
      <c r="F4" s="40">
        <v>12.37</v>
      </c>
      <c r="G4" s="40">
        <v>9.8699999999999992</v>
      </c>
    </row>
    <row r="5" spans="1:11">
      <c r="A5" s="44" t="s">
        <v>20</v>
      </c>
      <c r="B5" s="38" t="s">
        <v>119</v>
      </c>
      <c r="C5" s="40">
        <v>60</v>
      </c>
      <c r="D5" s="40">
        <v>64.400000000000006</v>
      </c>
      <c r="E5" s="40">
        <v>5.01</v>
      </c>
      <c r="F5" s="40">
        <v>5.88</v>
      </c>
      <c r="G5" s="40">
        <v>2</v>
      </c>
    </row>
    <row r="6" spans="1:11">
      <c r="A6" s="44"/>
      <c r="B6" s="122" t="s">
        <v>25</v>
      </c>
      <c r="C6" s="125">
        <v>50</v>
      </c>
      <c r="D6" s="125">
        <v>59.125999999999998</v>
      </c>
      <c r="E6" s="125">
        <v>4.077</v>
      </c>
      <c r="F6" s="125">
        <v>3.9460000000000002</v>
      </c>
      <c r="G6" s="125">
        <v>1.873</v>
      </c>
    </row>
    <row r="7" spans="1:11">
      <c r="A7" s="44"/>
      <c r="B7" s="9" t="s">
        <v>22</v>
      </c>
      <c r="C7" s="10">
        <v>60</v>
      </c>
      <c r="D7" s="10">
        <v>102.93899999999999</v>
      </c>
      <c r="E7" s="10">
        <v>21.394199999999998</v>
      </c>
      <c r="F7" s="10">
        <v>0.80699999999999994</v>
      </c>
      <c r="G7" s="10">
        <v>3.4061999999999997</v>
      </c>
    </row>
    <row r="8" spans="1:11">
      <c r="A8" s="44"/>
      <c r="B8" s="9" t="s">
        <v>41</v>
      </c>
      <c r="C8" s="10">
        <v>60</v>
      </c>
      <c r="D8" s="10">
        <v>48.359999999999992</v>
      </c>
      <c r="E8" s="10">
        <v>10.185</v>
      </c>
      <c r="F8" s="10">
        <v>0.3</v>
      </c>
      <c r="G8" s="10">
        <v>1.7849999999999999</v>
      </c>
    </row>
    <row r="9" spans="1:11">
      <c r="A9" s="44"/>
      <c r="B9" s="118" t="s">
        <v>63</v>
      </c>
      <c r="C9" s="76">
        <v>50</v>
      </c>
      <c r="D9" s="76">
        <v>16.2</v>
      </c>
      <c r="E9" s="76">
        <v>4.25</v>
      </c>
      <c r="F9" s="76">
        <v>0.1</v>
      </c>
      <c r="G9" s="76">
        <v>0.3</v>
      </c>
    </row>
    <row r="10" spans="1:11">
      <c r="A10" s="44"/>
      <c r="B10" s="118" t="s">
        <v>101</v>
      </c>
      <c r="C10" s="76">
        <v>50</v>
      </c>
      <c r="D10" s="76">
        <v>28.371500000000001</v>
      </c>
      <c r="E10" s="76">
        <v>2.4089999999999998</v>
      </c>
      <c r="F10" s="76">
        <v>1.3320000000000001</v>
      </c>
      <c r="G10" s="76">
        <v>1.6970000000000001</v>
      </c>
    </row>
    <row r="11" spans="1:11">
      <c r="A11" s="44"/>
      <c r="B11" s="135" t="s">
        <v>117</v>
      </c>
      <c r="C11" s="129">
        <v>50</v>
      </c>
      <c r="D11" s="129">
        <v>11.64</v>
      </c>
      <c r="E11" s="129">
        <v>2.86</v>
      </c>
      <c r="F11" s="129">
        <v>0.9</v>
      </c>
      <c r="G11" s="129">
        <v>0.39</v>
      </c>
    </row>
    <row r="12" spans="1:11">
      <c r="A12" s="22"/>
      <c r="B12" s="38" t="s">
        <v>102</v>
      </c>
      <c r="C12" s="40">
        <v>30</v>
      </c>
      <c r="D12" s="40">
        <v>16.3508</v>
      </c>
      <c r="E12" s="40">
        <v>3.6870000000000003</v>
      </c>
      <c r="F12" s="40">
        <v>0.17000000000000004</v>
      </c>
      <c r="G12" s="40">
        <v>0.58000000000000007</v>
      </c>
    </row>
    <row r="13" spans="1:11">
      <c r="A13" s="22"/>
      <c r="B13" s="9" t="s">
        <v>39</v>
      </c>
      <c r="C13" s="10">
        <v>10</v>
      </c>
      <c r="D13" s="10">
        <v>60.876700000000007</v>
      </c>
      <c r="E13" s="10">
        <v>1.2800000000000002</v>
      </c>
      <c r="F13" s="10">
        <v>5.1567000000000007</v>
      </c>
      <c r="G13" s="10">
        <v>2.8233000000000001</v>
      </c>
    </row>
    <row r="14" spans="1:11">
      <c r="A14" s="22"/>
      <c r="B14" s="135" t="s">
        <v>86</v>
      </c>
      <c r="C14" s="129">
        <v>50</v>
      </c>
      <c r="D14" s="129">
        <v>28.195</v>
      </c>
      <c r="E14" s="129">
        <v>2.4375</v>
      </c>
      <c r="F14" s="129">
        <v>1.2849999999999999</v>
      </c>
      <c r="G14" s="129">
        <v>1.72</v>
      </c>
    </row>
    <row r="15" spans="1:11">
      <c r="A15" s="22"/>
      <c r="B15" s="135" t="s">
        <v>75</v>
      </c>
      <c r="C15" s="129">
        <v>50</v>
      </c>
      <c r="D15" s="129">
        <v>24.264399999999998</v>
      </c>
      <c r="E15" s="129">
        <v>5.891</v>
      </c>
      <c r="F15" s="129">
        <v>2.5000000000000001E-2</v>
      </c>
      <c r="G15" s="129">
        <v>0.18149999999999999</v>
      </c>
    </row>
    <row r="16" spans="1:11">
      <c r="A16" s="22"/>
      <c r="B16" s="38" t="s">
        <v>85</v>
      </c>
      <c r="C16" s="24">
        <v>50</v>
      </c>
      <c r="D16" s="10">
        <v>37.372999999999998</v>
      </c>
      <c r="E16" s="10">
        <v>6.0614999999999997</v>
      </c>
      <c r="F16" s="10">
        <v>0.75</v>
      </c>
      <c r="G16" s="10">
        <v>1.6</v>
      </c>
      <c r="H16" s="23"/>
      <c r="I16" s="23"/>
      <c r="J16" s="23"/>
      <c r="K16" s="23"/>
    </row>
    <row r="17" spans="1:11">
      <c r="A17" s="22"/>
      <c r="B17" s="120" t="s">
        <v>76</v>
      </c>
      <c r="C17" s="119">
        <v>50</v>
      </c>
      <c r="D17" s="76">
        <v>0.2</v>
      </c>
      <c r="E17" s="76">
        <v>0</v>
      </c>
      <c r="F17" s="76">
        <v>0</v>
      </c>
      <c r="G17" s="76">
        <v>0.05</v>
      </c>
      <c r="H17" s="23"/>
      <c r="I17" s="23"/>
      <c r="J17" s="23"/>
      <c r="K17" s="23"/>
    </row>
    <row r="18" spans="1:11">
      <c r="A18" s="22"/>
      <c r="B18" s="22" t="s">
        <v>38</v>
      </c>
      <c r="C18" s="10">
        <v>25</v>
      </c>
      <c r="D18" s="10">
        <v>61.55</v>
      </c>
      <c r="E18" s="10">
        <v>13.074999999999999</v>
      </c>
      <c r="F18" s="10">
        <v>0.5</v>
      </c>
      <c r="G18" s="10">
        <v>1.79</v>
      </c>
      <c r="H18" s="23"/>
      <c r="I18" s="23"/>
      <c r="J18" s="23"/>
      <c r="K18" s="23"/>
    </row>
    <row r="19" spans="1:11">
      <c r="A19" s="22"/>
      <c r="B19" s="9" t="s">
        <v>17</v>
      </c>
      <c r="C19" s="10">
        <v>50</v>
      </c>
      <c r="D19" s="10">
        <v>24.038</v>
      </c>
      <c r="E19" s="10">
        <v>6.74</v>
      </c>
      <c r="F19" s="10">
        <v>0</v>
      </c>
      <c r="G19" s="10">
        <v>0</v>
      </c>
    </row>
    <row r="20" spans="1:11" s="3" customFormat="1" ht="15" customHeight="1">
      <c r="A20" s="26"/>
      <c r="B20" s="27" t="s">
        <v>7</v>
      </c>
      <c r="C20" s="28"/>
      <c r="D20" s="29">
        <f>SUM(D4:D19)</f>
        <v>731.88440000000014</v>
      </c>
      <c r="E20" s="29">
        <f t="shared" ref="E20:G20" si="0">SUM(E4:E19)</f>
        <v>102.3972</v>
      </c>
      <c r="F20" s="29">
        <f t="shared" si="0"/>
        <v>33.521700000000003</v>
      </c>
      <c r="G20" s="29">
        <f t="shared" si="0"/>
        <v>30.065999999999995</v>
      </c>
    </row>
    <row r="21" spans="1:11" ht="15" customHeight="1">
      <c r="A21" s="12"/>
      <c r="B21" s="30"/>
    </row>
    <row r="22" spans="1:11" ht="24" customHeight="1">
      <c r="A22" s="18" t="s">
        <v>8</v>
      </c>
      <c r="B22" s="19"/>
      <c r="C22" s="171" t="s">
        <v>1</v>
      </c>
      <c r="D22" s="171" t="s">
        <v>2</v>
      </c>
      <c r="E22" s="171" t="s">
        <v>3</v>
      </c>
      <c r="F22" s="171" t="s">
        <v>4</v>
      </c>
      <c r="G22" s="171" t="s">
        <v>5</v>
      </c>
    </row>
    <row r="23" spans="1:11">
      <c r="A23" s="20" t="s">
        <v>6</v>
      </c>
      <c r="B23" s="122" t="s">
        <v>70</v>
      </c>
      <c r="C23" s="125">
        <v>60</v>
      </c>
      <c r="D23" s="125">
        <v>56.9328</v>
      </c>
      <c r="E23" s="125">
        <v>4.3224</v>
      </c>
      <c r="F23" s="125">
        <v>3.2933999999999997</v>
      </c>
      <c r="G23" s="125">
        <v>3.3384</v>
      </c>
      <c r="H23" s="23"/>
    </row>
    <row r="24" spans="1:11">
      <c r="A24" s="20" t="s">
        <v>20</v>
      </c>
      <c r="B24" s="122" t="s">
        <v>72</v>
      </c>
      <c r="C24" s="125">
        <v>60</v>
      </c>
      <c r="D24" s="125">
        <v>53.638799999999996</v>
      </c>
      <c r="E24" s="125">
        <v>7.9686000000000003</v>
      </c>
      <c r="F24" s="125">
        <v>1.9727999999999999</v>
      </c>
      <c r="G24" s="125">
        <v>1.9937999999999998</v>
      </c>
      <c r="H24" s="23"/>
    </row>
    <row r="25" spans="1:11">
      <c r="A25" s="20"/>
      <c r="B25" s="122" t="s">
        <v>13</v>
      </c>
      <c r="C25" s="125">
        <v>60</v>
      </c>
      <c r="D25" s="125">
        <v>43.5</v>
      </c>
      <c r="E25" s="125">
        <v>9.9</v>
      </c>
      <c r="F25" s="125">
        <v>0.06</v>
      </c>
      <c r="G25" s="125">
        <v>1.1399999999999999</v>
      </c>
      <c r="H25" s="23"/>
    </row>
    <row r="26" spans="1:11">
      <c r="A26" s="20"/>
      <c r="B26" s="122" t="s">
        <v>40</v>
      </c>
      <c r="C26" s="125">
        <v>60</v>
      </c>
      <c r="D26" s="125">
        <v>94.621200000000002</v>
      </c>
      <c r="E26" s="125">
        <v>16.125599999999999</v>
      </c>
      <c r="F26" s="125">
        <v>2.8451999999999997</v>
      </c>
      <c r="G26" s="125">
        <v>1.3662000000000001</v>
      </c>
      <c r="H26" s="23"/>
    </row>
    <row r="27" spans="1:11">
      <c r="A27" s="20"/>
      <c r="B27" s="122" t="s">
        <v>100</v>
      </c>
      <c r="C27" s="125">
        <v>50</v>
      </c>
      <c r="D27" s="125">
        <v>23.107700000000001</v>
      </c>
      <c r="E27" s="125">
        <v>3.3490000000000002</v>
      </c>
      <c r="F27" s="125">
        <v>1.0485</v>
      </c>
      <c r="G27" s="125">
        <v>0.86399999999999999</v>
      </c>
      <c r="H27" s="23"/>
    </row>
    <row r="28" spans="1:11">
      <c r="A28" s="20"/>
      <c r="B28" s="122" t="s">
        <v>25</v>
      </c>
      <c r="C28" s="125">
        <v>50</v>
      </c>
      <c r="D28" s="125">
        <v>59.125999999999998</v>
      </c>
      <c r="E28" s="125">
        <v>4.077</v>
      </c>
      <c r="F28" s="125">
        <v>3.9460000000000002</v>
      </c>
      <c r="G28" s="125">
        <v>1.873</v>
      </c>
      <c r="H28" s="23"/>
    </row>
    <row r="29" spans="1:11">
      <c r="A29" s="20"/>
      <c r="B29" s="122" t="s">
        <v>58</v>
      </c>
      <c r="C29" s="125">
        <v>10</v>
      </c>
      <c r="D29" s="125">
        <v>64.378799999999998</v>
      </c>
      <c r="E29" s="125">
        <v>0.19410000000000002</v>
      </c>
      <c r="F29" s="125">
        <v>7.0611000000000006</v>
      </c>
      <c r="G29" s="125">
        <v>2.7100000000000003E-2</v>
      </c>
      <c r="H29" s="23"/>
    </row>
    <row r="30" spans="1:11">
      <c r="A30" s="20"/>
      <c r="B30" s="122" t="s">
        <v>81</v>
      </c>
      <c r="C30" s="125">
        <v>50</v>
      </c>
      <c r="D30" s="125">
        <v>18.3765</v>
      </c>
      <c r="E30" s="125">
        <v>4.4584999999999999</v>
      </c>
      <c r="F30" s="125">
        <v>0.15</v>
      </c>
      <c r="G30" s="125">
        <v>0.55000000000000004</v>
      </c>
      <c r="H30" s="23"/>
    </row>
    <row r="31" spans="1:11">
      <c r="A31" s="20"/>
      <c r="B31" s="122" t="s">
        <v>104</v>
      </c>
      <c r="C31" s="125">
        <v>30</v>
      </c>
      <c r="D31" s="125">
        <v>7.5630000000000006</v>
      </c>
      <c r="E31" s="125">
        <v>1.42</v>
      </c>
      <c r="F31" s="125">
        <v>0.10700000000000001</v>
      </c>
      <c r="G31" s="125">
        <v>0.45999999999999996</v>
      </c>
      <c r="H31" s="23"/>
    </row>
    <row r="32" spans="1:11">
      <c r="A32" s="20"/>
      <c r="B32" s="122" t="s">
        <v>39</v>
      </c>
      <c r="C32" s="125">
        <v>10</v>
      </c>
      <c r="D32" s="125">
        <v>60.876700000000007</v>
      </c>
      <c r="E32" s="125">
        <v>1.2800000000000002</v>
      </c>
      <c r="F32" s="125">
        <v>5.1567000000000007</v>
      </c>
      <c r="G32" s="125">
        <v>2.8233000000000001</v>
      </c>
      <c r="H32" s="23"/>
    </row>
    <row r="33" spans="1:12">
      <c r="A33" s="20"/>
      <c r="B33" s="122" t="s">
        <v>86</v>
      </c>
      <c r="C33" s="125">
        <v>50</v>
      </c>
      <c r="D33" s="125">
        <v>28.195</v>
      </c>
      <c r="E33" s="125">
        <v>2.4375</v>
      </c>
      <c r="F33" s="125">
        <v>1.2849999999999999</v>
      </c>
      <c r="G33" s="125">
        <v>1.72</v>
      </c>
      <c r="H33" s="23"/>
    </row>
    <row r="34" spans="1:12">
      <c r="A34" s="20"/>
      <c r="B34" s="122" t="s">
        <v>75</v>
      </c>
      <c r="C34" s="125">
        <v>50</v>
      </c>
      <c r="D34" s="125">
        <v>24.264399999999998</v>
      </c>
      <c r="E34" s="125">
        <v>5.891</v>
      </c>
      <c r="F34" s="125">
        <v>2.5000000000000001E-2</v>
      </c>
      <c r="G34" s="125">
        <v>0.18149999999999999</v>
      </c>
      <c r="H34" s="23"/>
    </row>
    <row r="35" spans="1:12">
      <c r="A35" s="20"/>
      <c r="B35" s="122" t="s">
        <v>85</v>
      </c>
      <c r="C35" s="125">
        <v>50</v>
      </c>
      <c r="D35" s="125">
        <v>37.372999999999998</v>
      </c>
      <c r="E35" s="125">
        <v>6.0614999999999997</v>
      </c>
      <c r="F35" s="125">
        <v>0.75</v>
      </c>
      <c r="G35" s="125">
        <v>1.6</v>
      </c>
    </row>
    <row r="36" spans="1:12">
      <c r="A36" s="20"/>
      <c r="B36" s="122" t="s">
        <v>76</v>
      </c>
      <c r="C36" s="125">
        <v>50</v>
      </c>
      <c r="D36" s="125">
        <v>0.2</v>
      </c>
      <c r="E36" s="125">
        <v>0</v>
      </c>
      <c r="F36" s="125">
        <v>0</v>
      </c>
      <c r="G36" s="125">
        <v>0.05</v>
      </c>
    </row>
    <row r="37" spans="1:12">
      <c r="A37" s="22"/>
      <c r="B37" s="122" t="s">
        <v>38</v>
      </c>
      <c r="C37" s="125">
        <v>50</v>
      </c>
      <c r="D37" s="125">
        <v>123.1</v>
      </c>
      <c r="E37" s="125">
        <v>26.15</v>
      </c>
      <c r="F37" s="125">
        <v>1</v>
      </c>
      <c r="G37" s="125">
        <v>3.5750000000000002</v>
      </c>
    </row>
    <row r="38" spans="1:12">
      <c r="A38" s="31"/>
      <c r="B38" s="122" t="s">
        <v>9</v>
      </c>
      <c r="C38" s="125">
        <v>50</v>
      </c>
      <c r="D38" s="125">
        <v>19.988</v>
      </c>
      <c r="E38" s="125">
        <v>5.97</v>
      </c>
      <c r="F38" s="125">
        <v>0</v>
      </c>
      <c r="G38" s="125">
        <v>0.15</v>
      </c>
    </row>
    <row r="39" spans="1:12" s="3" customFormat="1" ht="15" customHeight="1">
      <c r="A39" s="34"/>
      <c r="B39" s="27" t="s">
        <v>7</v>
      </c>
      <c r="C39" s="28"/>
      <c r="D39" s="29">
        <f>SUM(D23:D38)</f>
        <v>715.24190000000021</v>
      </c>
      <c r="E39" s="29">
        <f t="shared" ref="E39:G39" si="1">SUM(E23:E38)</f>
        <v>99.605199999999996</v>
      </c>
      <c r="F39" s="29">
        <f t="shared" si="1"/>
        <v>28.700699999999998</v>
      </c>
      <c r="G39" s="29">
        <f t="shared" si="1"/>
        <v>21.712299999999999</v>
      </c>
    </row>
    <row r="40" spans="1:12" ht="14.25" customHeight="1">
      <c r="A40" s="12"/>
      <c r="B40" s="30"/>
    </row>
    <row r="41" spans="1:12" ht="24" customHeight="1">
      <c r="A41" s="18" t="s">
        <v>10</v>
      </c>
      <c r="B41" s="33"/>
      <c r="C41" s="172" t="s">
        <v>1</v>
      </c>
      <c r="D41" s="172" t="s">
        <v>2</v>
      </c>
      <c r="E41" s="171" t="s">
        <v>3</v>
      </c>
      <c r="F41" s="172" t="s">
        <v>4</v>
      </c>
      <c r="G41" s="172" t="s">
        <v>5</v>
      </c>
    </row>
    <row r="42" spans="1:12" s="3" customFormat="1">
      <c r="A42" s="20" t="s">
        <v>6</v>
      </c>
      <c r="B42" s="9" t="s">
        <v>130</v>
      </c>
      <c r="C42" s="10">
        <v>125</v>
      </c>
      <c r="D42" s="10">
        <v>198.25375</v>
      </c>
      <c r="E42" s="10">
        <v>19.016249999999999</v>
      </c>
      <c r="F42" s="10">
        <v>8.6312499999999996</v>
      </c>
      <c r="G42" s="10">
        <v>3.33</v>
      </c>
      <c r="I42" s="57"/>
      <c r="J42" s="57"/>
      <c r="K42" s="57"/>
      <c r="L42" s="57"/>
    </row>
    <row r="43" spans="1:12" s="3" customFormat="1">
      <c r="A43" s="20" t="s">
        <v>20</v>
      </c>
      <c r="B43" s="21" t="s">
        <v>131</v>
      </c>
      <c r="C43" s="13">
        <v>125</v>
      </c>
      <c r="D43" s="45">
        <v>85.642499999999998</v>
      </c>
      <c r="E43" s="45">
        <v>15.783750000000001</v>
      </c>
      <c r="F43" s="45">
        <v>1.625</v>
      </c>
      <c r="G43" s="45">
        <v>2.7462499999999999</v>
      </c>
      <c r="I43" s="57"/>
      <c r="J43" s="57"/>
      <c r="K43" s="57"/>
      <c r="L43" s="57"/>
    </row>
    <row r="44" spans="1:12" s="3" customFormat="1">
      <c r="A44" s="22"/>
      <c r="B44" s="9" t="s">
        <v>118</v>
      </c>
      <c r="C44" s="10">
        <v>80</v>
      </c>
      <c r="D44" s="10">
        <v>47.930399999999999</v>
      </c>
      <c r="E44" s="10">
        <v>10.7408</v>
      </c>
      <c r="F44" s="10">
        <v>3.3319999999999999</v>
      </c>
      <c r="G44" s="46">
        <v>0.89360000000000006</v>
      </c>
    </row>
    <row r="45" spans="1:12" s="3" customFormat="1">
      <c r="A45" s="22"/>
      <c r="B45" s="118" t="s">
        <v>105</v>
      </c>
      <c r="C45" s="76">
        <v>80</v>
      </c>
      <c r="D45" s="76">
        <v>109.1144</v>
      </c>
      <c r="E45" s="76">
        <v>12.888</v>
      </c>
      <c r="F45" s="76">
        <v>4.9960000000000004</v>
      </c>
      <c r="G45" s="121">
        <v>7.2256</v>
      </c>
    </row>
    <row r="46" spans="1:12" s="3" customFormat="1">
      <c r="A46" s="22"/>
      <c r="B46" s="135" t="s">
        <v>86</v>
      </c>
      <c r="C46" s="129">
        <v>100</v>
      </c>
      <c r="D46" s="129">
        <v>56.39</v>
      </c>
      <c r="E46" s="129">
        <v>4.875</v>
      </c>
      <c r="F46" s="129">
        <v>2.57</v>
      </c>
      <c r="G46" s="140">
        <v>3.44</v>
      </c>
    </row>
    <row r="47" spans="1:12" s="3" customFormat="1">
      <c r="A47" s="22"/>
      <c r="B47" s="135" t="s">
        <v>75</v>
      </c>
      <c r="C47" s="129">
        <v>50</v>
      </c>
      <c r="D47" s="129">
        <v>24.264399999999998</v>
      </c>
      <c r="E47" s="129">
        <v>5.891</v>
      </c>
      <c r="F47" s="129">
        <v>2.5000000000000001E-2</v>
      </c>
      <c r="G47" s="140">
        <v>0.18149999999999999</v>
      </c>
    </row>
    <row r="48" spans="1:12" s="3" customFormat="1">
      <c r="A48" s="22"/>
      <c r="B48" s="135" t="s">
        <v>85</v>
      </c>
      <c r="C48" s="129">
        <v>50</v>
      </c>
      <c r="D48" s="129">
        <v>37.372999999999998</v>
      </c>
      <c r="E48" s="129">
        <v>6.0614999999999997</v>
      </c>
      <c r="F48" s="129">
        <v>0.75</v>
      </c>
      <c r="G48" s="140">
        <v>1.6</v>
      </c>
    </row>
    <row r="49" spans="1:7">
      <c r="A49" s="31"/>
      <c r="B49" s="47" t="s">
        <v>76</v>
      </c>
      <c r="C49" s="48">
        <v>50</v>
      </c>
      <c r="D49" s="39">
        <v>0.2</v>
      </c>
      <c r="E49" s="39">
        <v>0</v>
      </c>
      <c r="F49" s="39">
        <v>0</v>
      </c>
      <c r="G49" s="39">
        <v>0.05</v>
      </c>
    </row>
    <row r="50" spans="1:7">
      <c r="A50" s="20"/>
      <c r="B50" s="49" t="s">
        <v>38</v>
      </c>
      <c r="C50" s="39">
        <v>50</v>
      </c>
      <c r="D50" s="39">
        <v>123.1</v>
      </c>
      <c r="E50" s="39">
        <v>26.15</v>
      </c>
      <c r="F50" s="39">
        <v>1</v>
      </c>
      <c r="G50" s="39">
        <v>3.5750000000000002</v>
      </c>
    </row>
    <row r="51" spans="1:7">
      <c r="A51" s="31"/>
      <c r="B51" s="47" t="s">
        <v>112</v>
      </c>
      <c r="C51" s="4">
        <v>50</v>
      </c>
      <c r="D51" s="4">
        <v>33.799999999999997</v>
      </c>
      <c r="E51" s="4">
        <v>7.65</v>
      </c>
      <c r="F51" s="4">
        <v>0.1</v>
      </c>
      <c r="G51" s="4">
        <v>0.4</v>
      </c>
    </row>
    <row r="52" spans="1:7" s="3" customFormat="1" ht="15" customHeight="1">
      <c r="A52" s="34"/>
      <c r="B52" s="27" t="s">
        <v>7</v>
      </c>
      <c r="C52" s="28"/>
      <c r="D52" s="29">
        <f>SUM(D42:D51)</f>
        <v>716.0684500000001</v>
      </c>
      <c r="E52" s="29">
        <f t="shared" ref="E52:G52" si="2">SUM(E42:E51)</f>
        <v>109.05629999999999</v>
      </c>
      <c r="F52" s="29">
        <f t="shared" si="2"/>
        <v>23.029249999999998</v>
      </c>
      <c r="G52" s="29">
        <f t="shared" si="2"/>
        <v>23.441950000000002</v>
      </c>
    </row>
    <row r="53" spans="1:7" ht="14.25" customHeight="1">
      <c r="A53" s="8"/>
      <c r="B53" s="30"/>
      <c r="C53" s="23"/>
    </row>
    <row r="54" spans="1:7" ht="24" customHeight="1">
      <c r="A54" s="18" t="s">
        <v>11</v>
      </c>
      <c r="B54" s="19"/>
      <c r="C54" s="171" t="s">
        <v>1</v>
      </c>
      <c r="D54" s="171" t="s">
        <v>2</v>
      </c>
      <c r="E54" s="171" t="s">
        <v>3</v>
      </c>
      <c r="F54" s="171" t="s">
        <v>4</v>
      </c>
      <c r="G54" s="171" t="s">
        <v>5</v>
      </c>
    </row>
    <row r="55" spans="1:7">
      <c r="A55" s="20" t="s">
        <v>6</v>
      </c>
      <c r="B55" s="50" t="s">
        <v>65</v>
      </c>
      <c r="C55" s="10">
        <v>90</v>
      </c>
      <c r="D55" s="10">
        <v>138.87</v>
      </c>
      <c r="E55" s="10">
        <v>0.77580000000000005</v>
      </c>
      <c r="F55" s="10">
        <v>7.2837000000000005</v>
      </c>
      <c r="G55" s="10">
        <v>17.723700000000001</v>
      </c>
    </row>
    <row r="56" spans="1:7">
      <c r="A56" s="20" t="s">
        <v>20</v>
      </c>
      <c r="B56" s="51" t="s">
        <v>73</v>
      </c>
      <c r="C56" s="13">
        <v>50</v>
      </c>
      <c r="D56" s="45">
        <v>47.339500000000001</v>
      </c>
      <c r="E56" s="45">
        <v>4.9530000000000003</v>
      </c>
      <c r="F56" s="45">
        <v>1.7410000000000001</v>
      </c>
      <c r="G56" s="45">
        <v>3.4279999999999999</v>
      </c>
    </row>
    <row r="57" spans="1:7">
      <c r="A57" s="20"/>
      <c r="B57" s="123" t="s">
        <v>37</v>
      </c>
      <c r="C57" s="76">
        <v>60</v>
      </c>
      <c r="D57" s="77">
        <v>40.31568</v>
      </c>
      <c r="E57" s="77">
        <v>7.3979999999999997</v>
      </c>
      <c r="F57" s="77">
        <v>1.0920000000000001</v>
      </c>
      <c r="G57" s="77">
        <v>1.3032000000000001</v>
      </c>
    </row>
    <row r="58" spans="1:7">
      <c r="A58" s="20"/>
      <c r="B58" s="123" t="s">
        <v>71</v>
      </c>
      <c r="C58" s="76">
        <v>60</v>
      </c>
      <c r="D58" s="77">
        <v>76.891799999999989</v>
      </c>
      <c r="E58" s="77">
        <v>16.295399999999997</v>
      </c>
      <c r="F58" s="77">
        <v>0.41339999999999993</v>
      </c>
      <c r="G58" s="77">
        <v>2.3615999999999997</v>
      </c>
    </row>
    <row r="59" spans="1:7">
      <c r="A59" s="20"/>
      <c r="B59" s="123" t="s">
        <v>66</v>
      </c>
      <c r="C59" s="76">
        <v>50</v>
      </c>
      <c r="D59" s="77">
        <v>32.200000000000003</v>
      </c>
      <c r="E59" s="77">
        <v>7.95</v>
      </c>
      <c r="F59" s="77">
        <v>0.3</v>
      </c>
      <c r="G59" s="77">
        <v>0.85</v>
      </c>
    </row>
    <row r="60" spans="1:7">
      <c r="A60" s="20"/>
      <c r="B60" s="123" t="s">
        <v>69</v>
      </c>
      <c r="C60" s="76">
        <v>50</v>
      </c>
      <c r="D60" s="77">
        <v>45.944499999999998</v>
      </c>
      <c r="E60" s="77">
        <v>3.0089999999999999</v>
      </c>
      <c r="F60" s="77">
        <v>3.2044999999999999</v>
      </c>
      <c r="G60" s="77">
        <v>1.3360000000000001</v>
      </c>
    </row>
    <row r="61" spans="1:7">
      <c r="A61" s="20"/>
      <c r="B61" s="123" t="s">
        <v>87</v>
      </c>
      <c r="C61" s="76">
        <v>5</v>
      </c>
      <c r="D61" s="77">
        <v>32.189399999999999</v>
      </c>
      <c r="E61" s="77">
        <v>9.7050000000000011E-2</v>
      </c>
      <c r="F61" s="77">
        <v>3.5305500000000003</v>
      </c>
      <c r="G61" s="77">
        <v>1.3550000000000001E-2</v>
      </c>
    </row>
    <row r="62" spans="1:7">
      <c r="A62" s="20"/>
      <c r="B62" s="141" t="s">
        <v>82</v>
      </c>
      <c r="C62" s="129">
        <v>50</v>
      </c>
      <c r="D62" s="133">
        <v>22.654499999999999</v>
      </c>
      <c r="E62" s="133">
        <v>4.3185000000000002</v>
      </c>
      <c r="F62" s="133">
        <v>0.77149999999999996</v>
      </c>
      <c r="G62" s="133">
        <v>0.28699999999999998</v>
      </c>
    </row>
    <row r="63" spans="1:7">
      <c r="A63" s="20"/>
      <c r="B63" s="123" t="s">
        <v>103</v>
      </c>
      <c r="C63" s="76">
        <v>30</v>
      </c>
      <c r="D63" s="77">
        <v>17.78</v>
      </c>
      <c r="E63" s="77">
        <v>3.5700000000000003</v>
      </c>
      <c r="F63" s="77">
        <v>0.32</v>
      </c>
      <c r="G63" s="77">
        <v>0.94000000000000017</v>
      </c>
    </row>
    <row r="64" spans="1:7">
      <c r="A64" s="20"/>
      <c r="B64" s="123" t="s">
        <v>39</v>
      </c>
      <c r="C64" s="76">
        <v>10</v>
      </c>
      <c r="D64" s="77">
        <v>60.876700000000007</v>
      </c>
      <c r="E64" s="77">
        <v>1.2800000000000002</v>
      </c>
      <c r="F64" s="77">
        <v>5.1567000000000007</v>
      </c>
      <c r="G64" s="77">
        <v>2.8233000000000001</v>
      </c>
    </row>
    <row r="65" spans="1:12">
      <c r="A65" s="20"/>
      <c r="B65" s="141" t="s">
        <v>86</v>
      </c>
      <c r="C65" s="129">
        <v>25</v>
      </c>
      <c r="D65" s="133">
        <v>14.0975</v>
      </c>
      <c r="E65" s="133">
        <v>1.21875</v>
      </c>
      <c r="F65" s="133">
        <v>0.64249999999999996</v>
      </c>
      <c r="G65" s="133">
        <v>0.86</v>
      </c>
    </row>
    <row r="66" spans="1:12">
      <c r="A66" s="20"/>
      <c r="B66" s="141" t="s">
        <v>75</v>
      </c>
      <c r="C66" s="129">
        <v>50</v>
      </c>
      <c r="D66" s="133">
        <v>24.264399999999998</v>
      </c>
      <c r="E66" s="133">
        <v>5.891</v>
      </c>
      <c r="F66" s="133">
        <v>2.5000000000000001E-2</v>
      </c>
      <c r="G66" s="133">
        <v>0.18149999999999999</v>
      </c>
    </row>
    <row r="67" spans="1:12">
      <c r="A67" s="20"/>
      <c r="B67" s="123" t="s">
        <v>85</v>
      </c>
      <c r="C67" s="76">
        <v>50</v>
      </c>
      <c r="D67" s="77">
        <v>37.372999999999998</v>
      </c>
      <c r="E67" s="77">
        <v>6.0614999999999997</v>
      </c>
      <c r="F67" s="77">
        <v>0.75</v>
      </c>
      <c r="G67" s="77">
        <v>1.6</v>
      </c>
    </row>
    <row r="68" spans="1:12">
      <c r="A68" s="20"/>
      <c r="B68" s="9" t="s">
        <v>76</v>
      </c>
      <c r="C68" s="10">
        <v>50</v>
      </c>
      <c r="D68" s="39">
        <v>0.2</v>
      </c>
      <c r="E68" s="39">
        <v>0</v>
      </c>
      <c r="F68" s="39">
        <v>0</v>
      </c>
      <c r="G68" s="39">
        <v>0.05</v>
      </c>
    </row>
    <row r="69" spans="1:12">
      <c r="A69" s="20"/>
      <c r="B69" s="118" t="s">
        <v>38</v>
      </c>
      <c r="C69" s="76">
        <v>50</v>
      </c>
      <c r="D69" s="77">
        <v>123.1</v>
      </c>
      <c r="E69" s="77">
        <v>26.15</v>
      </c>
      <c r="F69" s="77">
        <v>1</v>
      </c>
      <c r="G69" s="77">
        <v>3.5750000000000002</v>
      </c>
    </row>
    <row r="70" spans="1:12">
      <c r="A70" s="31"/>
      <c r="B70" s="9" t="s">
        <v>17</v>
      </c>
      <c r="C70" s="24">
        <v>50</v>
      </c>
      <c r="D70" s="10">
        <v>24.038</v>
      </c>
      <c r="E70" s="10">
        <v>6.74</v>
      </c>
      <c r="F70" s="10">
        <v>0</v>
      </c>
      <c r="G70" s="10">
        <v>0</v>
      </c>
    </row>
    <row r="71" spans="1:12" s="3" customFormat="1" ht="15.75" customHeight="1">
      <c r="A71" s="26"/>
      <c r="B71" s="27" t="s">
        <v>7</v>
      </c>
      <c r="C71" s="28"/>
      <c r="D71" s="29">
        <f>SUM(D55:D70)</f>
        <v>738.13498000000004</v>
      </c>
      <c r="E71" s="29">
        <f t="shared" ref="E71:G71" si="3">SUM(E55:E70)</f>
        <v>95.707999999999998</v>
      </c>
      <c r="F71" s="29">
        <f t="shared" si="3"/>
        <v>26.23085</v>
      </c>
      <c r="G71" s="29">
        <f t="shared" si="3"/>
        <v>37.332850000000001</v>
      </c>
    </row>
    <row r="72" spans="1:12" ht="14.25" customHeight="1">
      <c r="A72" s="8"/>
      <c r="B72" s="30"/>
    </row>
    <row r="73" spans="1:12" ht="24" customHeight="1">
      <c r="A73" s="32" t="s">
        <v>12</v>
      </c>
      <c r="B73" s="19"/>
      <c r="C73" s="171" t="s">
        <v>1</v>
      </c>
      <c r="D73" s="171" t="s">
        <v>2</v>
      </c>
      <c r="E73" s="171" t="s">
        <v>3</v>
      </c>
      <c r="F73" s="171" t="s">
        <v>4</v>
      </c>
      <c r="G73" s="171" t="s">
        <v>5</v>
      </c>
    </row>
    <row r="74" spans="1:12">
      <c r="A74" s="20" t="s">
        <v>6</v>
      </c>
      <c r="B74" s="52" t="s">
        <v>132</v>
      </c>
      <c r="C74" s="10">
        <v>100</v>
      </c>
      <c r="D74" s="10">
        <v>170.99600000000001</v>
      </c>
      <c r="E74" s="10">
        <v>21.728999999999999</v>
      </c>
      <c r="F74" s="10">
        <v>6.7409999999999997</v>
      </c>
      <c r="G74" s="10">
        <v>7.19</v>
      </c>
    </row>
    <row r="75" spans="1:12">
      <c r="A75" s="20" t="s">
        <v>20</v>
      </c>
      <c r="B75" s="52" t="s">
        <v>74</v>
      </c>
      <c r="C75" s="13">
        <v>100</v>
      </c>
      <c r="D75" s="13">
        <v>136.81200000000001</v>
      </c>
      <c r="E75" s="13">
        <v>24.844999999999999</v>
      </c>
      <c r="F75" s="13">
        <v>3.3570000000000002</v>
      </c>
      <c r="G75" s="13">
        <v>3.7320000000000002</v>
      </c>
    </row>
    <row r="76" spans="1:12">
      <c r="A76" s="20"/>
      <c r="B76" s="9" t="s">
        <v>33</v>
      </c>
      <c r="C76" s="10">
        <v>50</v>
      </c>
      <c r="D76" s="10">
        <v>44.323500000000003</v>
      </c>
      <c r="E76" s="10">
        <v>7.4645000000000001</v>
      </c>
      <c r="F76" s="10">
        <v>1.7244999999999999</v>
      </c>
      <c r="G76" s="10">
        <v>0.72099999999999997</v>
      </c>
      <c r="H76" s="23"/>
      <c r="I76" s="23"/>
      <c r="J76" s="23"/>
    </row>
    <row r="77" spans="1:12">
      <c r="A77" s="31"/>
      <c r="B77" s="9" t="s">
        <v>67</v>
      </c>
      <c r="C77" s="10">
        <v>50</v>
      </c>
      <c r="D77" s="10">
        <v>17.598500000000001</v>
      </c>
      <c r="E77" s="10">
        <v>3.2825000000000002</v>
      </c>
      <c r="F77" s="10">
        <v>0.54400000000000004</v>
      </c>
      <c r="G77" s="10">
        <v>0.38950000000000001</v>
      </c>
      <c r="H77" s="23"/>
      <c r="I77" s="23"/>
      <c r="J77" s="23"/>
      <c r="K77" s="23"/>
      <c r="L77" s="23"/>
    </row>
    <row r="78" spans="1:12">
      <c r="A78" s="31"/>
      <c r="B78" s="118" t="s">
        <v>68</v>
      </c>
      <c r="C78" s="76">
        <v>10</v>
      </c>
      <c r="D78" s="76">
        <v>12.790300000000002</v>
      </c>
      <c r="E78" s="76">
        <v>1.4038000000000002</v>
      </c>
      <c r="F78" s="76">
        <v>0.68620000000000003</v>
      </c>
      <c r="G78" s="76">
        <v>0.25559999999999999</v>
      </c>
      <c r="H78" s="23"/>
      <c r="I78" s="23"/>
      <c r="J78" s="23"/>
      <c r="K78" s="23"/>
      <c r="L78" s="23"/>
    </row>
    <row r="79" spans="1:12">
      <c r="A79" s="31"/>
      <c r="B79" s="135" t="s">
        <v>83</v>
      </c>
      <c r="C79" s="129">
        <v>50</v>
      </c>
      <c r="D79" s="129">
        <v>29.194500000000001</v>
      </c>
      <c r="E79" s="129">
        <v>5.1740000000000004</v>
      </c>
      <c r="F79" s="129">
        <v>0.83599999999999997</v>
      </c>
      <c r="G79" s="129">
        <v>0.77100000000000002</v>
      </c>
      <c r="H79" s="23"/>
      <c r="I79" s="23"/>
      <c r="J79" s="23"/>
      <c r="K79" s="23"/>
      <c r="L79" s="23"/>
    </row>
    <row r="80" spans="1:12">
      <c r="A80" s="31"/>
      <c r="B80" s="9" t="s">
        <v>99</v>
      </c>
      <c r="C80" s="10">
        <v>30</v>
      </c>
      <c r="D80" s="10">
        <v>9.0259999999999998</v>
      </c>
      <c r="E80" s="10">
        <v>1.6300000000000001</v>
      </c>
      <c r="F80" s="10">
        <v>0.11000000000000001</v>
      </c>
      <c r="G80" s="10">
        <v>0.7</v>
      </c>
    </row>
    <row r="81" spans="1:7">
      <c r="A81" s="31"/>
      <c r="B81" s="47" t="s">
        <v>39</v>
      </c>
      <c r="C81" s="39">
        <v>10</v>
      </c>
      <c r="D81" s="39">
        <v>60.876700000000007</v>
      </c>
      <c r="E81" s="39">
        <v>1.2800000000000002</v>
      </c>
      <c r="F81" s="39">
        <v>5.1567000000000007</v>
      </c>
      <c r="G81" s="39">
        <v>2.8233000000000001</v>
      </c>
    </row>
    <row r="82" spans="1:7">
      <c r="A82" s="31"/>
      <c r="B82" s="142" t="s">
        <v>86</v>
      </c>
      <c r="C82" s="133">
        <v>50</v>
      </c>
      <c r="D82" s="133">
        <v>28.195</v>
      </c>
      <c r="E82" s="133">
        <v>2.4375</v>
      </c>
      <c r="F82" s="133">
        <v>1.2849999999999999</v>
      </c>
      <c r="G82" s="133">
        <v>1.72</v>
      </c>
    </row>
    <row r="83" spans="1:7">
      <c r="A83" s="31"/>
      <c r="B83" s="142" t="s">
        <v>75</v>
      </c>
      <c r="C83" s="133">
        <v>50</v>
      </c>
      <c r="D83" s="133">
        <v>24.264399999999998</v>
      </c>
      <c r="E83" s="133">
        <v>5.891</v>
      </c>
      <c r="F83" s="133">
        <v>2.5000000000000001E-2</v>
      </c>
      <c r="G83" s="133">
        <v>0.18149999999999999</v>
      </c>
    </row>
    <row r="84" spans="1:7">
      <c r="A84" s="22"/>
      <c r="B84" s="9" t="s">
        <v>85</v>
      </c>
      <c r="C84" s="24">
        <v>50</v>
      </c>
      <c r="D84" s="10">
        <v>37.372999999999998</v>
      </c>
      <c r="E84" s="10">
        <v>6.0614999999999997</v>
      </c>
      <c r="F84" s="10">
        <v>0.75</v>
      </c>
      <c r="G84" s="10">
        <v>1.6</v>
      </c>
    </row>
    <row r="85" spans="1:7">
      <c r="A85" s="22"/>
      <c r="B85" s="12" t="s">
        <v>76</v>
      </c>
      <c r="C85" s="119">
        <v>50</v>
      </c>
      <c r="D85" s="76">
        <v>0.2</v>
      </c>
      <c r="E85" s="76">
        <v>0</v>
      </c>
      <c r="F85" s="76">
        <v>0</v>
      </c>
      <c r="G85" s="76">
        <v>0.05</v>
      </c>
    </row>
    <row r="86" spans="1:7">
      <c r="A86" s="31"/>
      <c r="B86" s="22" t="s">
        <v>38</v>
      </c>
      <c r="C86" s="10">
        <v>50</v>
      </c>
      <c r="D86" s="10">
        <v>123.1</v>
      </c>
      <c r="E86" s="10">
        <v>26.15</v>
      </c>
      <c r="F86" s="10">
        <v>1</v>
      </c>
      <c r="G86" s="10">
        <v>3.5750000000000002</v>
      </c>
    </row>
    <row r="87" spans="1:7">
      <c r="A87" s="22"/>
      <c r="B87" s="9" t="s">
        <v>9</v>
      </c>
      <c r="C87" s="10">
        <v>50</v>
      </c>
      <c r="D87" s="10">
        <v>19.988</v>
      </c>
      <c r="E87" s="10">
        <v>5.97</v>
      </c>
      <c r="F87" s="10">
        <v>0</v>
      </c>
      <c r="G87" s="10">
        <v>0.15</v>
      </c>
    </row>
    <row r="88" spans="1:7">
      <c r="A88" s="34"/>
      <c r="B88" s="27" t="s">
        <v>7</v>
      </c>
      <c r="C88" s="28"/>
      <c r="D88" s="53">
        <f>SUM(D74:D87)</f>
        <v>714.73790000000008</v>
      </c>
      <c r="E88" s="53">
        <f t="shared" ref="E88:G88" si="4">SUM(E74:E87)</f>
        <v>113.31879999999998</v>
      </c>
      <c r="F88" s="53">
        <f t="shared" si="4"/>
        <v>22.215399999999999</v>
      </c>
      <c r="G88" s="53">
        <f t="shared" si="4"/>
        <v>23.858899999999998</v>
      </c>
    </row>
    <row r="89" spans="1:7">
      <c r="B89" s="15" t="s">
        <v>14</v>
      </c>
      <c r="D89" s="43">
        <f>AVERAGE(D20,D39,D52,D71,D88)</f>
        <v>723.21352600000012</v>
      </c>
      <c r="E89" s="43">
        <f t="shared" ref="E89:G89" si="5">AVERAGE(E20,E39,E52,E71,E88)</f>
        <v>104.0171</v>
      </c>
      <c r="F89" s="43">
        <f t="shared" si="5"/>
        <v>26.73958</v>
      </c>
      <c r="G89" s="43">
        <f t="shared" si="5"/>
        <v>27.282400000000003</v>
      </c>
    </row>
    <row r="90" spans="1:7">
      <c r="A90" s="2" t="s">
        <v>30</v>
      </c>
      <c r="B90" s="15"/>
      <c r="D90" s="36"/>
      <c r="E90" s="36"/>
      <c r="F90" s="36"/>
      <c r="G90" s="36"/>
    </row>
    <row r="91" spans="1:7">
      <c r="A91" s="16" t="s">
        <v>107</v>
      </c>
    </row>
    <row r="92" spans="1:7">
      <c r="A92" s="2" t="s">
        <v>26</v>
      </c>
      <c r="C92" s="23"/>
      <c r="G92" s="3"/>
    </row>
    <row r="93" spans="1:7">
      <c r="A93" s="2" t="s">
        <v>28</v>
      </c>
    </row>
    <row r="94" spans="1:7">
      <c r="A94" s="2" t="s">
        <v>84</v>
      </c>
    </row>
    <row r="95" spans="1:7">
      <c r="A95" s="2" t="s">
        <v>15</v>
      </c>
    </row>
  </sheetData>
  <mergeCells count="1">
    <mergeCell ref="C1:D2"/>
  </mergeCells>
  <pageMargins left="0.7" right="0.7" top="0.75" bottom="0.75" header="0.3" footer="0.3"/>
  <pageSetup paperSize="9"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94"/>
  <sheetViews>
    <sheetView zoomScale="90" zoomScaleNormal="90" workbookViewId="0">
      <selection activeCell="B3" sqref="B3"/>
    </sheetView>
  </sheetViews>
  <sheetFormatPr defaultColWidth="9.26953125" defaultRowHeight="15.5"/>
  <cols>
    <col min="1" max="1" width="14.81640625" style="55" customWidth="1"/>
    <col min="2" max="2" width="52.26953125" style="55" customWidth="1"/>
    <col min="3" max="3" width="12.54296875" style="55" customWidth="1"/>
    <col min="4" max="5" width="14.81640625" style="55" customWidth="1"/>
    <col min="6" max="7" width="12.54296875" style="55" customWidth="1"/>
    <col min="8" max="16384" width="9.26953125" style="55"/>
  </cols>
  <sheetData>
    <row r="1" spans="1:11">
      <c r="B1" s="70"/>
      <c r="C1" s="261"/>
      <c r="D1" s="261"/>
    </row>
    <row r="2" spans="1:11" ht="40.5" customHeight="1">
      <c r="A2" s="54" t="str">
        <f>'Teine 3'!A2</f>
        <v>Koolilõuna 13.01. - 17.01.2025.</v>
      </c>
      <c r="B2" s="71"/>
      <c r="C2" s="262"/>
      <c r="D2" s="262"/>
      <c r="E2" s="159"/>
      <c r="F2" s="159"/>
      <c r="G2" s="159"/>
    </row>
    <row r="3" spans="1:11" s="57" customFormat="1" ht="24" customHeight="1">
      <c r="A3" s="180" t="s">
        <v>0</v>
      </c>
      <c r="B3" s="72"/>
      <c r="C3" s="186" t="s">
        <v>1</v>
      </c>
      <c r="D3" s="186" t="s">
        <v>2</v>
      </c>
      <c r="E3" s="186" t="s">
        <v>3</v>
      </c>
      <c r="F3" s="186" t="s">
        <v>4</v>
      </c>
      <c r="G3" s="186" t="s">
        <v>5</v>
      </c>
    </row>
    <row r="4" spans="1:11">
      <c r="A4" s="181" t="s">
        <v>6</v>
      </c>
      <c r="B4" s="198" t="str">
        <f>'Teine 3'!B4</f>
        <v>Böfstrooganov (G, L) (mahe)</v>
      </c>
      <c r="C4" s="73">
        <v>50</v>
      </c>
      <c r="D4" s="74">
        <f>C4*'Teine 3'!D4/'Teine 3'!C4</f>
        <v>72.652000000000001</v>
      </c>
      <c r="E4" s="74">
        <f>C4*'Teine 3'!E4/'Teine 3'!C4</f>
        <v>3.2274999999999996</v>
      </c>
      <c r="F4" s="74">
        <f>C4*'Teine 3'!F4/'Teine 3'!C4</f>
        <v>5.1764999999999999</v>
      </c>
      <c r="G4" s="74">
        <f>C4*'Teine 3'!G4/'Teine 3'!C4</f>
        <v>3.4184999999999999</v>
      </c>
    </row>
    <row r="5" spans="1:11">
      <c r="A5" s="181" t="s">
        <v>20</v>
      </c>
      <c r="B5" s="198" t="str">
        <f>'Teine 3'!B5</f>
        <v>Seenestrooganov (G, L)</v>
      </c>
      <c r="C5" s="75">
        <v>50</v>
      </c>
      <c r="D5" s="74">
        <f>C5*'Teine 3'!D5/'Teine 3'!C5</f>
        <v>29.957000000000001</v>
      </c>
      <c r="E5" s="74">
        <f>C5*'Teine 3'!E5/'Teine 3'!C5</f>
        <v>2.4889999999999994</v>
      </c>
      <c r="F5" s="74">
        <f>C5*'Teine 3'!F5/'Teine 3'!C5</f>
        <v>2.0615000000000001</v>
      </c>
      <c r="G5" s="74">
        <f>C5*'Teine 3'!G5/'Teine 3'!C5</f>
        <v>0.72899999999999987</v>
      </c>
    </row>
    <row r="6" spans="1:11">
      <c r="A6" s="91"/>
      <c r="B6" s="198" t="str">
        <f>'Teine 3'!B6</f>
        <v>Tatar, aurutatud (mahe)</v>
      </c>
      <c r="C6" s="59">
        <v>50</v>
      </c>
      <c r="D6" s="74">
        <f>C6*'Teine 3'!D6/'Teine 3'!C6</f>
        <v>40.29999999999999</v>
      </c>
      <c r="E6" s="74">
        <f>C6*'Teine 3'!E6/'Teine 3'!C6</f>
        <v>8.4875000000000007</v>
      </c>
      <c r="F6" s="74">
        <f>C6*'Teine 3'!F6/'Teine 3'!C6</f>
        <v>0.25</v>
      </c>
      <c r="G6" s="74">
        <f>C6*'Teine 3'!G6/'Teine 3'!C6</f>
        <v>1.4875</v>
      </c>
    </row>
    <row r="7" spans="1:11" ht="15.75" customHeight="1">
      <c r="A7" s="91"/>
      <c r="B7" s="198" t="str">
        <f>'Teine 3'!B7</f>
        <v xml:space="preserve">Riis, aurutatud </v>
      </c>
      <c r="C7" s="59">
        <v>50</v>
      </c>
      <c r="D7" s="74">
        <f>C7*'Teine 3'!D7/'Teine 3'!C7</f>
        <v>78.851000000000013</v>
      </c>
      <c r="E7" s="74">
        <f>C7*'Teine 3'!E7/'Teine 3'!C7</f>
        <v>13.437999999999999</v>
      </c>
      <c r="F7" s="74">
        <f>C7*'Teine 3'!F7/'Teine 3'!C7</f>
        <v>2.371</v>
      </c>
      <c r="G7" s="74">
        <f>C7*'Teine 3'!G7/'Teine 3'!C7</f>
        <v>1.1385000000000001</v>
      </c>
    </row>
    <row r="8" spans="1:11">
      <c r="A8" s="91"/>
      <c r="B8" s="198" t="str">
        <f>'Teine 3'!B8</f>
        <v>Peet, röstitud</v>
      </c>
      <c r="C8" s="59">
        <v>50</v>
      </c>
      <c r="D8" s="74">
        <f>C8*'Teine 3'!D8/'Teine 3'!C8</f>
        <v>30.42</v>
      </c>
      <c r="E8" s="74">
        <f>C8*'Teine 3'!E8/'Teine 3'!C8</f>
        <v>6.2534999999999998</v>
      </c>
      <c r="F8" s="74">
        <f>C8*'Teine 3'!F8/'Teine 3'!C8</f>
        <v>0.5615</v>
      </c>
      <c r="G8" s="74">
        <f>C8*'Teine 3'!G8/'Teine 3'!C8</f>
        <v>0.84150000000000003</v>
      </c>
    </row>
    <row r="9" spans="1:11">
      <c r="A9" s="91"/>
      <c r="B9" s="198" t="str">
        <f>'Teine 3'!B9</f>
        <v>Mahla-õlikaste</v>
      </c>
      <c r="C9" s="59">
        <v>5</v>
      </c>
      <c r="D9" s="74">
        <f>C9*'Teine 3'!D9/'Teine 3'!C9</f>
        <v>32.189399999999999</v>
      </c>
      <c r="E9" s="74">
        <f>C9*'Teine 3'!E9/'Teine 3'!C9</f>
        <v>9.7050000000000011E-2</v>
      </c>
      <c r="F9" s="74">
        <f>C9*'Teine 3'!F9/'Teine 3'!C9</f>
        <v>3.5305500000000003</v>
      </c>
      <c r="G9" s="74">
        <f>C9*'Teine 3'!G9/'Teine 3'!C9</f>
        <v>1.3550000000000001E-2</v>
      </c>
    </row>
    <row r="10" spans="1:11">
      <c r="A10" s="91"/>
      <c r="B10" s="198" t="str">
        <f>'Teine 3'!B10</f>
        <v>Porgandi-apelsinisalat</v>
      </c>
      <c r="C10" s="59">
        <v>50</v>
      </c>
      <c r="D10" s="74">
        <f>C10*'Teine 3'!D10/'Teine 3'!C10</f>
        <v>26.936</v>
      </c>
      <c r="E10" s="74">
        <f>C10*'Teine 3'!E10/'Teine 3'!C10</f>
        <v>4.5049999999999999</v>
      </c>
      <c r="F10" s="74">
        <f>C10*'Teine 3'!F10/'Teine 3'!C10</f>
        <v>1.0780000000000001</v>
      </c>
      <c r="G10" s="74">
        <f>C10*'Teine 3'!G10/'Teine 3'!C10</f>
        <v>0.39399999999999996</v>
      </c>
    </row>
    <row r="11" spans="1:11">
      <c r="A11" s="91"/>
      <c r="B11" s="198" t="str">
        <f>'Teine 3'!B11</f>
        <v>Kapsas, paprika, porrulauk (mahe kapsas)</v>
      </c>
      <c r="C11" s="59">
        <v>30</v>
      </c>
      <c r="D11" s="74">
        <f>C11*'Teine 3'!D11/'Teine 3'!C11</f>
        <v>8.2256</v>
      </c>
      <c r="E11" s="74">
        <f>C11*'Teine 3'!E11/'Teine 3'!C11</f>
        <v>1.8950000000000005</v>
      </c>
      <c r="F11" s="74">
        <f>C11*'Teine 3'!F11/'Teine 3'!C11</f>
        <v>5.000000000000001E-2</v>
      </c>
      <c r="G11" s="74">
        <f>C11*'Teine 3'!G11/'Teine 3'!C11</f>
        <v>0.41000000000000003</v>
      </c>
    </row>
    <row r="12" spans="1:11">
      <c r="A12" s="91"/>
      <c r="B12" s="198" t="str">
        <f>'Teine 3'!B12</f>
        <v>Seemnesegu (mahe)</v>
      </c>
      <c r="C12" s="59">
        <v>5</v>
      </c>
      <c r="D12" s="74">
        <f>C12*'Teine 3'!D12/'Teine 3'!C12</f>
        <v>30.438350000000003</v>
      </c>
      <c r="E12" s="74">
        <f>C12*'Teine 3'!E12/'Teine 3'!C12</f>
        <v>0.64000000000000012</v>
      </c>
      <c r="F12" s="74">
        <f>C12*'Teine 3'!F12/'Teine 3'!C12</f>
        <v>2.5783500000000004</v>
      </c>
      <c r="G12" s="74">
        <f>C12*'Teine 3'!G12/'Teine 3'!C12</f>
        <v>1.4116500000000001</v>
      </c>
      <c r="H12" s="56"/>
      <c r="I12" s="56"/>
      <c r="J12" s="56"/>
      <c r="K12" s="56"/>
    </row>
    <row r="13" spans="1:11">
      <c r="A13" s="91"/>
      <c r="B13" s="198" t="str">
        <f>'Teine 3'!B13</f>
        <v>PRIA Piimatooted (piim, keefir R 2,5% ) (L)</v>
      </c>
      <c r="C13" s="66">
        <v>50</v>
      </c>
      <c r="D13" s="74">
        <f>C13*'Teine 3'!D13/'Teine 3'!C13</f>
        <v>28.195</v>
      </c>
      <c r="E13" s="74">
        <f>C13*'Teine 3'!E13/'Teine 3'!C13</f>
        <v>2.4375</v>
      </c>
      <c r="F13" s="74">
        <f>C13*'Teine 3'!F13/'Teine 3'!C13</f>
        <v>1.2849999999999999</v>
      </c>
      <c r="G13" s="74">
        <f>C13*'Teine 3'!G13/'Teine 3'!C13</f>
        <v>1.72</v>
      </c>
      <c r="H13" s="56"/>
      <c r="I13" s="56"/>
      <c r="J13" s="56"/>
      <c r="K13" s="56"/>
    </row>
    <row r="14" spans="1:11">
      <c r="A14" s="91"/>
      <c r="B14" s="198" t="str">
        <f>'Teine 3'!B14</f>
        <v>Mahl (erinevad maitsed)</v>
      </c>
      <c r="C14" s="76">
        <v>50</v>
      </c>
      <c r="D14" s="74">
        <f>C14*'Teine 3'!D14/'Teine 3'!C14</f>
        <v>24.264400000000002</v>
      </c>
      <c r="E14" s="74">
        <f>C14*'Teine 3'!E14/'Teine 3'!C14</f>
        <v>5.891</v>
      </c>
      <c r="F14" s="74">
        <f>C14*'Teine 3'!F14/'Teine 3'!C14</f>
        <v>2.5000000000000001E-2</v>
      </c>
      <c r="G14" s="74">
        <f>C14*'Teine 3'!G14/'Teine 3'!C14</f>
        <v>0.18149999999999999</v>
      </c>
      <c r="H14" s="56"/>
      <c r="I14" s="56"/>
      <c r="J14" s="56"/>
      <c r="K14" s="56"/>
    </row>
    <row r="15" spans="1:11">
      <c r="A15" s="91"/>
      <c r="B15" s="198" t="str">
        <f>'Teine 3'!B15</f>
        <v>Joogijogurt R 1,5%, maitsestatud (L)</v>
      </c>
      <c r="C15" s="76">
        <v>50</v>
      </c>
      <c r="D15" s="74">
        <f>C15*'Teine 3'!D15/'Teine 3'!C15</f>
        <v>37.372999999999998</v>
      </c>
      <c r="E15" s="74">
        <f>C15*'Teine 3'!E15/'Teine 3'!C15</f>
        <v>6.0614999999999997</v>
      </c>
      <c r="F15" s="74">
        <f>C15*'Teine 3'!F15/'Teine 3'!C15</f>
        <v>0.75</v>
      </c>
      <c r="G15" s="74">
        <f>C15*'Teine 3'!G15/'Teine 3'!C15</f>
        <v>1.6</v>
      </c>
      <c r="H15" s="56"/>
      <c r="I15" s="56"/>
      <c r="J15" s="56"/>
      <c r="K15" s="56"/>
    </row>
    <row r="16" spans="1:11">
      <c r="A16" s="91"/>
      <c r="B16" s="198" t="str">
        <f>'Teine 3'!B16</f>
        <v>Tee, suhkruta</v>
      </c>
      <c r="C16" s="59">
        <v>50</v>
      </c>
      <c r="D16" s="74">
        <f>C16*'Teine 3'!D16/'Teine 3'!C16</f>
        <v>0.2</v>
      </c>
      <c r="E16" s="74">
        <f>C16*'Teine 3'!E16/'Teine 3'!C16</f>
        <v>0</v>
      </c>
      <c r="F16" s="74">
        <f>C16*'Teine 3'!F16/'Teine 3'!C16</f>
        <v>0</v>
      </c>
      <c r="G16" s="74">
        <f>C16*'Teine 3'!G16/'Teine 3'!C16</f>
        <v>0.05</v>
      </c>
      <c r="H16" s="56"/>
      <c r="I16" s="56"/>
      <c r="J16" s="56"/>
      <c r="K16" s="56"/>
    </row>
    <row r="17" spans="1:8">
      <c r="A17" s="91"/>
      <c r="B17" s="198" t="str">
        <f>'Teine 3'!B17</f>
        <v>Rukkileiva (3 sorti) - ja sepikutoodete valik  (G)</v>
      </c>
      <c r="C17" s="62">
        <v>40</v>
      </c>
      <c r="D17" s="74">
        <f>C17*'Teine 3'!D17/'Teine 3'!C17</f>
        <v>98.48</v>
      </c>
      <c r="E17" s="74">
        <f>C17*'Teine 3'!E17/'Teine 3'!C17</f>
        <v>20.92</v>
      </c>
      <c r="F17" s="74">
        <f>C17*'Teine 3'!F17/'Teine 3'!C17</f>
        <v>0.8</v>
      </c>
      <c r="G17" s="74">
        <f>C17*'Teine 3'!G17/'Teine 3'!C17</f>
        <v>2.86</v>
      </c>
    </row>
    <row r="18" spans="1:8">
      <c r="A18" s="196"/>
      <c r="B18" s="202" t="str">
        <f>'Teine 3'!B18</f>
        <v>Õun (PRIA) (mahe)</v>
      </c>
      <c r="C18" s="210">
        <v>50</v>
      </c>
      <c r="D18" s="189">
        <f>C18*'Teine 3'!D18/'Teine 3'!C18</f>
        <v>24.038</v>
      </c>
      <c r="E18" s="189">
        <f>C18*'Teine 3'!E18/'Teine 3'!C18</f>
        <v>6.74</v>
      </c>
      <c r="F18" s="189">
        <f>C18*'Teine 3'!F18/'Teine 3'!C18</f>
        <v>0</v>
      </c>
      <c r="G18" s="189">
        <f>C18*'Teine 3'!G18/'Teine 3'!C18</f>
        <v>0</v>
      </c>
    </row>
    <row r="19" spans="1:8" s="80" customFormat="1">
      <c r="A19" s="78"/>
      <c r="B19" s="194" t="s">
        <v>7</v>
      </c>
      <c r="C19" s="79"/>
      <c r="D19" s="29">
        <f>SUM(D4:D18)</f>
        <v>562.51974999999993</v>
      </c>
      <c r="E19" s="29">
        <f t="shared" ref="E19:G19" si="0">SUM(E4:E18)</f>
        <v>83.082550000000012</v>
      </c>
      <c r="F19" s="29">
        <f t="shared" si="0"/>
        <v>20.517400000000002</v>
      </c>
      <c r="G19" s="29">
        <f t="shared" si="0"/>
        <v>16.255700000000001</v>
      </c>
    </row>
    <row r="20" spans="1:8">
      <c r="A20" s="67"/>
      <c r="B20" s="201"/>
      <c r="D20" s="66"/>
      <c r="E20" s="66"/>
      <c r="F20" s="66"/>
      <c r="G20" s="66"/>
    </row>
    <row r="21" spans="1:8" s="57" customFormat="1" ht="24" customHeight="1">
      <c r="A21" s="18" t="s">
        <v>8</v>
      </c>
      <c r="B21" s="198"/>
      <c r="C21" s="186" t="s">
        <v>1</v>
      </c>
      <c r="D21" s="186" t="s">
        <v>2</v>
      </c>
      <c r="E21" s="186" t="s">
        <v>3</v>
      </c>
      <c r="F21" s="186" t="s">
        <v>4</v>
      </c>
      <c r="G21" s="186" t="s">
        <v>5</v>
      </c>
    </row>
    <row r="22" spans="1:8">
      <c r="A22" s="192" t="s">
        <v>6</v>
      </c>
      <c r="B22" s="200" t="str">
        <f>'Teine 3'!B22</f>
        <v>Hakkliha-riisipall (segahakkliha, siga-veis) (G, PT)</v>
      </c>
      <c r="C22" s="207">
        <v>50</v>
      </c>
      <c r="D22" s="191">
        <f>C22*'Teine 3'!D22/'Teine 3'!C22</f>
        <v>81.174000000000007</v>
      </c>
      <c r="E22" s="191">
        <f>C22*'Teine 3'!E22/'Teine 3'!C22</f>
        <v>2.3879999999999999</v>
      </c>
      <c r="F22" s="191">
        <f>C22*'Teine 3'!F22/'Teine 3'!C22</f>
        <v>5.3404999999999996</v>
      </c>
      <c r="G22" s="191">
        <f>C22*'Teine 3'!G22/'Teine 3'!C22</f>
        <v>6.1630000000000003</v>
      </c>
    </row>
    <row r="23" spans="1:8">
      <c r="A23" s="181" t="s">
        <v>20</v>
      </c>
      <c r="B23" s="198" t="str">
        <f>'Teine 3'!B23</f>
        <v>Juurviljakotlet (G, PT) (mahe)</v>
      </c>
      <c r="C23" s="59">
        <v>50</v>
      </c>
      <c r="D23" s="74">
        <f>C23*'Teine 3'!D23/'Teine 3'!C23</f>
        <v>70.135999999999996</v>
      </c>
      <c r="E23" s="74">
        <f>C23*'Teine 3'!E23/'Teine 3'!C23</f>
        <v>13.994999999999999</v>
      </c>
      <c r="F23" s="74">
        <f>C23*'Teine 3'!F23/'Teine 3'!C23</f>
        <v>0.94800000000000006</v>
      </c>
      <c r="G23" s="74">
        <f>C23*'Teine 3'!G23/'Teine 3'!C23</f>
        <v>2.6905000000000001</v>
      </c>
    </row>
    <row r="24" spans="1:8">
      <c r="A24" s="181"/>
      <c r="B24" s="198" t="str">
        <f>'Teine 3'!B24</f>
        <v>Kartulipüree (mahe)</v>
      </c>
      <c r="C24" s="59">
        <v>50</v>
      </c>
      <c r="D24" s="74">
        <f>C24*'Teine 3'!D24/'Teine 3'!C24</f>
        <v>36.25</v>
      </c>
      <c r="E24" s="74">
        <f>C24*'Teine 3'!E24/'Teine 3'!C24</f>
        <v>8.25</v>
      </c>
      <c r="F24" s="74">
        <f>C24*'Teine 3'!F24/'Teine 3'!C24</f>
        <v>0.05</v>
      </c>
      <c r="G24" s="74">
        <f>C24*'Teine 3'!G24/'Teine 3'!C24</f>
        <v>0.94999999999999984</v>
      </c>
    </row>
    <row r="25" spans="1:8">
      <c r="A25" s="181"/>
      <c r="B25" s="198" t="str">
        <f>'Teine 3'!B25</f>
        <v>Bulgur, keedetud (G)</v>
      </c>
      <c r="C25" s="59">
        <v>50</v>
      </c>
      <c r="D25" s="74">
        <f>C25*'Teine 3'!D25/'Teine 3'!C25</f>
        <v>58.399000000000001</v>
      </c>
      <c r="E25" s="74">
        <f>C25*'Teine 3'!E25/'Teine 3'!C25</f>
        <v>12.448</v>
      </c>
      <c r="F25" s="74">
        <f>C25*'Teine 3'!F25/'Teine 3'!C25</f>
        <v>0.37699999999999995</v>
      </c>
      <c r="G25" s="74">
        <f>C25*'Teine 3'!G25/'Teine 3'!C25</f>
        <v>1.9350000000000001</v>
      </c>
    </row>
    <row r="26" spans="1:8">
      <c r="A26" s="181"/>
      <c r="B26" s="198" t="str">
        <f>'Teine 3'!B26</f>
        <v>Aedoad, aurutatu</v>
      </c>
      <c r="C26" s="59">
        <v>50</v>
      </c>
      <c r="D26" s="74">
        <f>C26*'Teine 3'!D26/'Teine 3'!C26</f>
        <v>16.626000000000001</v>
      </c>
      <c r="E26" s="74">
        <f>C26*'Teine 3'!E26/'Teine 3'!C26</f>
        <v>3.7</v>
      </c>
      <c r="F26" s="74">
        <f>C26*'Teine 3'!F26/'Teine 3'!C26</f>
        <v>0.15</v>
      </c>
      <c r="G26" s="74">
        <f>C26*'Teine 3'!G26/'Teine 3'!C26</f>
        <v>1</v>
      </c>
    </row>
    <row r="27" spans="1:8">
      <c r="A27" s="181"/>
      <c r="B27" s="198" t="str">
        <f>'Teine 3'!B27</f>
        <v>Soe valge kaste (G, L)</v>
      </c>
      <c r="C27" s="59">
        <v>50</v>
      </c>
      <c r="D27" s="74">
        <f>C27*'Teine 3'!D27/'Teine 3'!C27</f>
        <v>59.125999999999998</v>
      </c>
      <c r="E27" s="74">
        <f>C27*'Teine 3'!E27/'Teine 3'!C27</f>
        <v>4.077</v>
      </c>
      <c r="F27" s="74">
        <f>C27*'Teine 3'!F27/'Teine 3'!C27</f>
        <v>3.9460000000000002</v>
      </c>
      <c r="G27" s="74">
        <f>C27*'Teine 3'!G27/'Teine 3'!C27</f>
        <v>1.8730000000000002</v>
      </c>
    </row>
    <row r="28" spans="1:8">
      <c r="A28" s="181"/>
      <c r="B28" s="198" t="str">
        <f>'Teine 3'!B28</f>
        <v>Mahla-õlikaste</v>
      </c>
      <c r="C28" s="59">
        <v>5</v>
      </c>
      <c r="D28" s="74">
        <f>C28*'Teine 3'!D28/'Teine 3'!C28</f>
        <v>32.189399999999999</v>
      </c>
      <c r="E28" s="74">
        <f>C28*'Teine 3'!E28/'Teine 3'!C28</f>
        <v>9.7050000000000011E-2</v>
      </c>
      <c r="F28" s="74">
        <f>C28*'Teine 3'!F28/'Teine 3'!C28</f>
        <v>3.5305500000000003</v>
      </c>
      <c r="G28" s="74">
        <f>C28*'Teine 3'!G28/'Teine 3'!C28</f>
        <v>1.3550000000000001E-2</v>
      </c>
    </row>
    <row r="29" spans="1:8">
      <c r="A29" s="181"/>
      <c r="B29" s="198" t="str">
        <f>'Teine 3'!B29</f>
        <v>Kapsa-selleri-õunasalat (mahe kapsas)</v>
      </c>
      <c r="C29" s="59">
        <v>50</v>
      </c>
      <c r="D29" s="74">
        <f>C29*'Teine 3'!D29/'Teine 3'!C29</f>
        <v>22.119</v>
      </c>
      <c r="E29" s="74">
        <f>C29*'Teine 3'!E29/'Teine 3'!C29</f>
        <v>4.72</v>
      </c>
      <c r="F29" s="74">
        <f>C29*'Teine 3'!F29/'Teine 3'!C29</f>
        <v>0.53</v>
      </c>
      <c r="G29" s="74">
        <f>C29*'Teine 3'!G29/'Teine 3'!C29</f>
        <v>0.375</v>
      </c>
    </row>
    <row r="30" spans="1:8">
      <c r="A30" s="181"/>
      <c r="B30" s="198" t="str">
        <f>'Teine 3'!B30</f>
        <v>Salatisegu, roheline hernes, marineeritud kurk</v>
      </c>
      <c r="C30" s="59">
        <v>30</v>
      </c>
      <c r="D30" s="74">
        <f>C30*'Teine 3'!D30/'Teine 3'!C30</f>
        <v>12.3</v>
      </c>
      <c r="E30" s="74">
        <f>C30*'Teine 3'!E30/'Teine 3'!C30</f>
        <v>2.4125000000000001</v>
      </c>
      <c r="F30" s="74">
        <f>C30*'Teine 3'!F30/'Teine 3'!C30</f>
        <v>0.11699999999999999</v>
      </c>
      <c r="G30" s="74">
        <f>C30*'Teine 3'!G30/'Teine 3'!C30</f>
        <v>0.91049999999999998</v>
      </c>
    </row>
    <row r="31" spans="1:8">
      <c r="A31" s="181"/>
      <c r="B31" s="198" t="str">
        <f>'Teine 3'!B31</f>
        <v>Seemnesegu (mahe)</v>
      </c>
      <c r="C31" s="59">
        <v>5</v>
      </c>
      <c r="D31" s="74">
        <f>C31*'Teine 3'!D31/'Teine 3'!C31</f>
        <v>30.438350000000003</v>
      </c>
      <c r="E31" s="74">
        <f>C31*'Teine 3'!E31/'Teine 3'!C31</f>
        <v>0.64000000000000012</v>
      </c>
      <c r="F31" s="74">
        <f>C31*'Teine 3'!F31/'Teine 3'!C31</f>
        <v>2.5783500000000004</v>
      </c>
      <c r="G31" s="74">
        <f>C31*'Teine 3'!G31/'Teine 3'!C31</f>
        <v>1.4116500000000001</v>
      </c>
    </row>
    <row r="32" spans="1:8">
      <c r="A32" s="91"/>
      <c r="B32" s="198" t="str">
        <f>'Teine 3'!B32</f>
        <v>PRIA Piimatooted (piim, keefir R 2,5% ) (L)</v>
      </c>
      <c r="C32" s="59">
        <v>25</v>
      </c>
      <c r="D32" s="74">
        <f>C32*'Teine 3'!D32/'Teine 3'!C32</f>
        <v>14.0975</v>
      </c>
      <c r="E32" s="74">
        <f>C32*'Teine 3'!E32/'Teine 3'!C32</f>
        <v>1.21875</v>
      </c>
      <c r="F32" s="74">
        <f>C32*'Teine 3'!F32/'Teine 3'!C32</f>
        <v>0.64249999999999996</v>
      </c>
      <c r="G32" s="74">
        <f>C32*'Teine 3'!G32/'Teine 3'!C32</f>
        <v>0.86</v>
      </c>
      <c r="H32" s="56"/>
    </row>
    <row r="33" spans="1:10">
      <c r="A33" s="91"/>
      <c r="B33" s="198" t="str">
        <f>'Teine 3'!B33</f>
        <v>Mahl (erinevad maitsed)</v>
      </c>
      <c r="C33" s="59">
        <v>25</v>
      </c>
      <c r="D33" s="74">
        <f>C33*'Teine 3'!D33/'Teine 3'!C33</f>
        <v>12.132200000000001</v>
      </c>
      <c r="E33" s="74">
        <f>C33*'Teine 3'!E33/'Teine 3'!C33</f>
        <v>2.9455</v>
      </c>
      <c r="F33" s="74">
        <f>C33*'Teine 3'!F33/'Teine 3'!C33</f>
        <v>1.2500000000000001E-2</v>
      </c>
      <c r="G33" s="74">
        <f>C33*'Teine 3'!G33/'Teine 3'!C33</f>
        <v>9.0749999999999997E-2</v>
      </c>
      <c r="H33" s="56"/>
    </row>
    <row r="34" spans="1:10">
      <c r="A34" s="91"/>
      <c r="B34" s="198" t="str">
        <f>'Teine 3'!B34</f>
        <v>Joogijogurt R 1,5%, maitsestatud (L)</v>
      </c>
      <c r="C34" s="59">
        <v>25</v>
      </c>
      <c r="D34" s="74">
        <f>C34*'Teine 3'!D34/'Teine 3'!C34</f>
        <v>18.686499999999999</v>
      </c>
      <c r="E34" s="74">
        <f>C34*'Teine 3'!E34/'Teine 3'!C34</f>
        <v>3.0307499999999998</v>
      </c>
      <c r="F34" s="74">
        <f>C34*'Teine 3'!F34/'Teine 3'!C34</f>
        <v>0.375</v>
      </c>
      <c r="G34" s="74">
        <f>C34*'Teine 3'!G34/'Teine 3'!C34</f>
        <v>0.8</v>
      </c>
      <c r="H34" s="56"/>
    </row>
    <row r="35" spans="1:10">
      <c r="A35" s="184"/>
      <c r="B35" s="198" t="str">
        <f>'Teine 3'!B35</f>
        <v>Tee, suhkruta</v>
      </c>
      <c r="C35" s="93">
        <v>25</v>
      </c>
      <c r="D35" s="74">
        <f>C35*'Teine 3'!D35/'Teine 3'!C35</f>
        <v>0.1</v>
      </c>
      <c r="E35" s="74">
        <f>C35*'Teine 3'!E35/'Teine 3'!C35</f>
        <v>0</v>
      </c>
      <c r="F35" s="74">
        <f>C35*'Teine 3'!F35/'Teine 3'!C35</f>
        <v>0</v>
      </c>
      <c r="G35" s="74">
        <f>C35*'Teine 3'!G35/'Teine 3'!C35</f>
        <v>2.5000000000000001E-2</v>
      </c>
    </row>
    <row r="36" spans="1:10">
      <c r="A36" s="181"/>
      <c r="B36" s="198" t="str">
        <f>'Teine 3'!B36</f>
        <v>Rukkileiva (3 sorti) - ja sepikutoodete valik  (G)</v>
      </c>
      <c r="C36" s="61">
        <v>40</v>
      </c>
      <c r="D36" s="74">
        <f>C36*'Teine 3'!D36/'Teine 3'!C36</f>
        <v>98.48</v>
      </c>
      <c r="E36" s="74">
        <f>C36*'Teine 3'!E36/'Teine 3'!C36</f>
        <v>20.92</v>
      </c>
      <c r="F36" s="74">
        <f>C36*'Teine 3'!F36/'Teine 3'!C36</f>
        <v>0.8</v>
      </c>
      <c r="G36" s="74">
        <f>C36*'Teine 3'!G36/'Teine 3'!C36</f>
        <v>2.86</v>
      </c>
    </row>
    <row r="37" spans="1:10">
      <c r="A37" s="188"/>
      <c r="B37" s="202" t="str">
        <f>'Teine 3'!B37</f>
        <v>Pirn (PRIA)</v>
      </c>
      <c r="C37" s="209">
        <v>50</v>
      </c>
      <c r="D37" s="189">
        <f>C37*'Teine 3'!D37/'Teine 3'!C37</f>
        <v>19.988</v>
      </c>
      <c r="E37" s="189">
        <f>C37*'Teine 3'!E37/'Teine 3'!C37</f>
        <v>5.97</v>
      </c>
      <c r="F37" s="189">
        <f>C37*'Teine 3'!F37/'Teine 3'!C37</f>
        <v>0</v>
      </c>
      <c r="G37" s="189">
        <f>C37*'Teine 3'!G37/'Teine 3'!C37</f>
        <v>0.15</v>
      </c>
    </row>
    <row r="38" spans="1:10" s="70" customFormat="1">
      <c r="A38" s="26"/>
      <c r="B38" s="194" t="s">
        <v>7</v>
      </c>
      <c r="C38" s="29"/>
      <c r="D38" s="29">
        <f>SUM(D22:D37)</f>
        <v>582.24195000000009</v>
      </c>
      <c r="E38" s="29">
        <f t="shared" ref="E38:G38" si="1">SUM(E22:E37)</f>
        <v>86.812550000000016</v>
      </c>
      <c r="F38" s="29">
        <f t="shared" si="1"/>
        <v>19.397399999999998</v>
      </c>
      <c r="G38" s="29">
        <f t="shared" si="1"/>
        <v>22.107949999999999</v>
      </c>
    </row>
    <row r="39" spans="1:10">
      <c r="A39" s="67"/>
      <c r="B39" s="201"/>
      <c r="D39" s="66"/>
      <c r="E39" s="66"/>
      <c r="F39" s="66"/>
      <c r="G39" s="66"/>
    </row>
    <row r="40" spans="1:10" s="57" customFormat="1" ht="24" customHeight="1">
      <c r="A40" s="18" t="s">
        <v>10</v>
      </c>
      <c r="B40" s="198"/>
      <c r="C40" s="186" t="s">
        <v>1</v>
      </c>
      <c r="D40" s="186" t="s">
        <v>2</v>
      </c>
      <c r="E40" s="186" t="s">
        <v>3</v>
      </c>
      <c r="F40" s="186" t="s">
        <v>4</v>
      </c>
      <c r="G40" s="186" t="s">
        <v>5</v>
      </c>
    </row>
    <row r="41" spans="1:10">
      <c r="A41" s="192" t="s">
        <v>6</v>
      </c>
      <c r="B41" s="200" t="str">
        <f>'Teine 3'!B41</f>
        <v>Kanalihasupp (G)</v>
      </c>
      <c r="C41" s="207">
        <v>100</v>
      </c>
      <c r="D41" s="191">
        <f>C41*'Teine 3'!D41/'Teine 3'!C41</f>
        <v>44.783999999999999</v>
      </c>
      <c r="E41" s="191">
        <f>C41*'Teine 3'!E41/'Teine 3'!C41</f>
        <v>7.25</v>
      </c>
      <c r="F41" s="191">
        <f>C41*'Teine 3'!F41/'Teine 3'!C41</f>
        <v>0.34399999999999992</v>
      </c>
      <c r="G41" s="191">
        <f>C41*'Teine 3'!G41/'Teine 3'!C41</f>
        <v>3.55</v>
      </c>
    </row>
    <row r="42" spans="1:10">
      <c r="A42" s="44" t="s">
        <v>20</v>
      </c>
      <c r="B42" s="198" t="str">
        <f>'Teine 3'!B42</f>
        <v>Juurviljasupp põldubadega (G) (mahe)</v>
      </c>
      <c r="C42" s="66">
        <v>100</v>
      </c>
      <c r="D42" s="74">
        <f>C42*'Teine 3'!D42/'Teine 3'!C42</f>
        <v>42.314999999999998</v>
      </c>
      <c r="E42" s="74">
        <f>C42*'Teine 3'!E42/'Teine 3'!C42</f>
        <v>9.3000000000000007</v>
      </c>
      <c r="F42" s="74">
        <f>C42*'Teine 3'!F42/'Teine 3'!C42</f>
        <v>0.20499999999999996</v>
      </c>
      <c r="G42" s="74">
        <f>C42*'Teine 3'!G42/'Teine 3'!C42</f>
        <v>1.5589999999999999</v>
      </c>
    </row>
    <row r="43" spans="1:10">
      <c r="A43" s="49"/>
      <c r="B43" s="198" t="str">
        <f>'Teine 3'!B43</f>
        <v>Karamellipuding keedisega (L)</v>
      </c>
      <c r="C43" s="74">
        <v>80</v>
      </c>
      <c r="D43" s="74">
        <f>C43*'Teine 3'!D43/'Teine 3'!C43</f>
        <v>72.61399999999999</v>
      </c>
      <c r="E43" s="74">
        <f>C43*'Teine 3'!E43/'Teine 3'!C43</f>
        <v>14.847</v>
      </c>
      <c r="F43" s="74">
        <f>C43*'Teine 3'!F43/'Teine 3'!C43</f>
        <v>0.93399999999999994</v>
      </c>
      <c r="G43" s="74">
        <f>C43*'Teine 3'!G43/'Teine 3'!C43</f>
        <v>1.2049999999999998</v>
      </c>
    </row>
    <row r="44" spans="1:10" s="57" customFormat="1">
      <c r="A44" s="49"/>
      <c r="B44" s="198" t="str">
        <f>'Teine 3'!B44</f>
        <v>Jogurti-piparkoogi dessert (G, L)</v>
      </c>
      <c r="C44" s="144">
        <v>80</v>
      </c>
      <c r="D44" s="74">
        <f>C44*'Teine 3'!D44/'Teine 3'!C44</f>
        <v>176.0608</v>
      </c>
      <c r="E44" s="74">
        <f>C44*'Teine 3'!E44/'Teine 3'!C44</f>
        <v>24.356000000000002</v>
      </c>
      <c r="F44" s="74">
        <f>C44*'Teine 3'!F44/'Teine 3'!C44</f>
        <v>7.3824000000000014</v>
      </c>
      <c r="G44" s="74">
        <f>C44*'Teine 3'!G44/'Teine 3'!C44</f>
        <v>4.9088000000000003</v>
      </c>
    </row>
    <row r="45" spans="1:10" s="57" customFormat="1">
      <c r="A45" s="49"/>
      <c r="B45" s="198" t="str">
        <f>'Teine 3'!B45</f>
        <v>PRIA Piimatooted (piim, keefir R 2,5% ) (L)</v>
      </c>
      <c r="C45" s="61">
        <v>50</v>
      </c>
      <c r="D45" s="74">
        <f>C45*'Teine 3'!D45/'Teine 3'!C45</f>
        <v>28.195</v>
      </c>
      <c r="E45" s="74">
        <f>C45*'Teine 3'!E45/'Teine 3'!C45</f>
        <v>2.4375</v>
      </c>
      <c r="F45" s="74">
        <f>C45*'Teine 3'!F45/'Teine 3'!C45</f>
        <v>1.2849999999999999</v>
      </c>
      <c r="G45" s="74">
        <f>C45*'Teine 3'!G45/'Teine 3'!C45</f>
        <v>1.72</v>
      </c>
    </row>
    <row r="46" spans="1:10" s="57" customFormat="1">
      <c r="A46" s="49"/>
      <c r="B46" s="198" t="str">
        <f>'Teine 3'!B46</f>
        <v>Mahl (erinevad maitsed)</v>
      </c>
      <c r="C46" s="61">
        <v>50</v>
      </c>
      <c r="D46" s="74">
        <f>C46*'Teine 3'!D46/'Teine 3'!C46</f>
        <v>24.264400000000002</v>
      </c>
      <c r="E46" s="74">
        <f>C46*'Teine 3'!E46/'Teine 3'!C46</f>
        <v>5.891</v>
      </c>
      <c r="F46" s="74">
        <f>C46*'Teine 3'!F46/'Teine 3'!C46</f>
        <v>2.5000000000000001E-2</v>
      </c>
      <c r="G46" s="74">
        <f>C46*'Teine 3'!G46/'Teine 3'!C46</f>
        <v>0.18149999999999999</v>
      </c>
    </row>
    <row r="47" spans="1:10" s="57" customFormat="1">
      <c r="A47" s="49"/>
      <c r="B47" s="198" t="str">
        <f>'Teine 3'!B47</f>
        <v>Joogijogurt R 1,5%, maitsestatud (L)</v>
      </c>
      <c r="C47" s="61">
        <v>50</v>
      </c>
      <c r="D47" s="74">
        <f>C47*'Teine 3'!D47/'Teine 3'!C47</f>
        <v>37.372999999999998</v>
      </c>
      <c r="E47" s="74">
        <f>C47*'Teine 3'!E47/'Teine 3'!C47</f>
        <v>6.0614999999999997</v>
      </c>
      <c r="F47" s="74">
        <f>C47*'Teine 3'!F47/'Teine 3'!C47</f>
        <v>0.75</v>
      </c>
      <c r="G47" s="74">
        <f>C47*'Teine 3'!G47/'Teine 3'!C47</f>
        <v>1.6</v>
      </c>
    </row>
    <row r="48" spans="1:10">
      <c r="A48" s="49"/>
      <c r="B48" s="198" t="str">
        <f>'Teine 3'!B48</f>
        <v>Tee, suhkruta</v>
      </c>
      <c r="C48" s="145">
        <v>50</v>
      </c>
      <c r="D48" s="74">
        <f>C48*'Teine 3'!D48/'Teine 3'!C48</f>
        <v>0.2</v>
      </c>
      <c r="E48" s="74">
        <f>C48*'Teine 3'!E48/'Teine 3'!C48</f>
        <v>0</v>
      </c>
      <c r="F48" s="74">
        <f>C48*'Teine 3'!F48/'Teine 3'!C48</f>
        <v>0</v>
      </c>
      <c r="G48" s="74">
        <f>C48*'Teine 3'!G48/'Teine 3'!C48</f>
        <v>0.05</v>
      </c>
      <c r="H48" s="56"/>
      <c r="I48" s="56"/>
      <c r="J48" s="56"/>
    </row>
    <row r="49" spans="1:7">
      <c r="A49" s="64"/>
      <c r="B49" s="198" t="str">
        <f>'Teine 3'!B49</f>
        <v>Rukkileiva (3 sorti) - ja sepikutoodete valik  (G)</v>
      </c>
      <c r="C49" s="59">
        <v>40</v>
      </c>
      <c r="D49" s="74">
        <f>C49*'Teine 3'!D49/'Teine 3'!C49</f>
        <v>98.48</v>
      </c>
      <c r="E49" s="74">
        <f>C49*'Teine 3'!E49/'Teine 3'!C49</f>
        <v>20.92</v>
      </c>
      <c r="F49" s="74">
        <f>C49*'Teine 3'!F49/'Teine 3'!C49</f>
        <v>0.8</v>
      </c>
      <c r="G49" s="74">
        <f>C49*'Teine 3'!G49/'Teine 3'!C49</f>
        <v>2.86</v>
      </c>
    </row>
    <row r="50" spans="1:7">
      <c r="A50" s="204"/>
      <c r="B50" s="205" t="str">
        <f>'Teine 3'!B50</f>
        <v>Banaan</v>
      </c>
      <c r="C50" s="206">
        <v>50</v>
      </c>
      <c r="D50" s="189">
        <f>C50*'Teine 3'!D50/'Teine 3'!C50</f>
        <v>33.799999999999997</v>
      </c>
      <c r="E50" s="189">
        <f>C50*'Teine 3'!E50/'Teine 3'!C50</f>
        <v>7.65</v>
      </c>
      <c r="F50" s="189">
        <f>C50*'Teine 3'!F50/'Teine 3'!C50</f>
        <v>0.1</v>
      </c>
      <c r="G50" s="189">
        <f>C50*'Teine 3'!G50/'Teine 3'!C50</f>
        <v>0.4</v>
      </c>
    </row>
    <row r="51" spans="1:7" s="70" customFormat="1">
      <c r="A51" s="26"/>
      <c r="B51" s="194" t="s">
        <v>7</v>
      </c>
      <c r="C51" s="29"/>
      <c r="D51" s="29">
        <f>SUM(D41:D50)</f>
        <v>558.08619999999985</v>
      </c>
      <c r="E51" s="29">
        <f t="shared" ref="E51:G51" si="2">SUM(E41:E50)</f>
        <v>98.713000000000008</v>
      </c>
      <c r="F51" s="29">
        <f t="shared" si="2"/>
        <v>11.825400000000002</v>
      </c>
      <c r="G51" s="29">
        <f t="shared" si="2"/>
        <v>18.034299999999998</v>
      </c>
    </row>
    <row r="52" spans="1:7">
      <c r="A52" s="63"/>
      <c r="B52" s="201"/>
      <c r="C52" s="56"/>
      <c r="D52" s="66"/>
      <c r="E52" s="66"/>
      <c r="F52" s="66"/>
      <c r="G52" s="66"/>
    </row>
    <row r="53" spans="1:7" s="57" customFormat="1" ht="24" customHeight="1">
      <c r="A53" s="18" t="s">
        <v>11</v>
      </c>
      <c r="B53" s="198"/>
      <c r="C53" s="186" t="s">
        <v>1</v>
      </c>
      <c r="D53" s="186" t="s">
        <v>2</v>
      </c>
      <c r="E53" s="186" t="s">
        <v>3</v>
      </c>
      <c r="F53" s="186" t="s">
        <v>4</v>
      </c>
      <c r="G53" s="186" t="s">
        <v>5</v>
      </c>
    </row>
    <row r="54" spans="1:7">
      <c r="A54" s="192" t="s">
        <v>6</v>
      </c>
      <c r="B54" s="200" t="str">
        <f>'Teine 3'!B54</f>
        <v>Kalapada värviliste köögiviljadega</v>
      </c>
      <c r="C54" s="208">
        <v>100</v>
      </c>
      <c r="D54" s="191">
        <f>C54*'Teine 3'!D54/'Teine 3'!C54</f>
        <v>128.89500000000001</v>
      </c>
      <c r="E54" s="191">
        <f>C54*'Teine 3'!E54/'Teine 3'!C54</f>
        <v>3.3819999999999997</v>
      </c>
      <c r="F54" s="191">
        <f>C54*'Teine 3'!F54/'Teine 3'!C54</f>
        <v>4.84</v>
      </c>
      <c r="G54" s="191">
        <f>C54*'Teine 3'!G54/'Teine 3'!C54</f>
        <v>18.507000000000001</v>
      </c>
    </row>
    <row r="55" spans="1:7">
      <c r="A55" s="44" t="s">
        <v>20</v>
      </c>
      <c r="B55" s="198" t="str">
        <f>'Teine 3'!B55</f>
        <v>Läätsepada värviliste köögiviljadega (mahe)</v>
      </c>
      <c r="C55" s="65">
        <v>50</v>
      </c>
      <c r="D55" s="74">
        <f>C55*'Teine 3'!D55/'Teine 3'!C55</f>
        <v>39.805500000000009</v>
      </c>
      <c r="E55" s="74">
        <f>C55*'Teine 3'!E55/'Teine 3'!C55</f>
        <v>5.8594999999999997</v>
      </c>
      <c r="F55" s="74">
        <f>C55*'Teine 3'!F55/'Teine 3'!C55</f>
        <v>1.62</v>
      </c>
      <c r="G55" s="74">
        <f>C55*'Teine 3'!G55/'Teine 3'!C55</f>
        <v>1.1234999999999999</v>
      </c>
    </row>
    <row r="56" spans="1:7">
      <c r="A56" s="44"/>
      <c r="B56" s="198" t="str">
        <f>'Teine 3'!B56</f>
        <v>Kartuli-porgandipüree (L)</v>
      </c>
      <c r="C56" s="65">
        <v>50</v>
      </c>
      <c r="D56" s="74">
        <f>C56*'Teine 3'!D56/'Teine 3'!C56</f>
        <v>37.827500000000001</v>
      </c>
      <c r="E56" s="74">
        <f>C56*'Teine 3'!E56/'Teine 3'!C56</f>
        <v>7.9924999999999988</v>
      </c>
      <c r="F56" s="74">
        <f>C56*'Teine 3'!F56/'Teine 3'!C56</f>
        <v>0.32750000000000001</v>
      </c>
      <c r="G56" s="74">
        <f>C56*'Teine 3'!G56/'Teine 3'!C56</f>
        <v>1.1325000000000001</v>
      </c>
    </row>
    <row r="57" spans="1:7">
      <c r="A57" s="44"/>
      <c r="B57" s="198" t="str">
        <f>'Teine 3'!B57</f>
        <v>Kuskuss, aurutatud (G)</v>
      </c>
      <c r="C57" s="65">
        <v>50</v>
      </c>
      <c r="D57" s="74">
        <f>C57*'Teine 3'!D57/'Teine 3'!C57</f>
        <v>64.076499999999982</v>
      </c>
      <c r="E57" s="74">
        <f>C57*'Teine 3'!E57/'Teine 3'!C57</f>
        <v>13.579499999999998</v>
      </c>
      <c r="F57" s="74">
        <f>C57*'Teine 3'!F57/'Teine 3'!C57</f>
        <v>0.34449999999999997</v>
      </c>
      <c r="G57" s="74">
        <f>C57*'Teine 3'!G57/'Teine 3'!C57</f>
        <v>1.9679999999999997</v>
      </c>
    </row>
    <row r="58" spans="1:7">
      <c r="A58" s="44"/>
      <c r="B58" s="198" t="str">
        <f>'Teine 3'!B58</f>
        <v>Brokoli, aurutatud</v>
      </c>
      <c r="C58" s="65">
        <v>50</v>
      </c>
      <c r="D58" s="74">
        <f>C58*'Teine 3'!D58/'Teine 3'!C58</f>
        <v>19.73</v>
      </c>
      <c r="E58" s="74">
        <f>C58*'Teine 3'!E58/'Teine 3'!C58</f>
        <v>3.05</v>
      </c>
      <c r="F58" s="74">
        <f>C58*'Teine 3'!F58/'Teine 3'!C58</f>
        <v>0.25</v>
      </c>
      <c r="G58" s="74">
        <f>C58*'Teine 3'!G58/'Teine 3'!C58</f>
        <v>2.0499999999999998</v>
      </c>
    </row>
    <row r="59" spans="1:7">
      <c r="A59" s="44"/>
      <c r="B59" s="198" t="str">
        <f>'Teine 3'!B59</f>
        <v>Külm hapukoorekaste murulauguga (L)</v>
      </c>
      <c r="C59" s="65">
        <v>50</v>
      </c>
      <c r="D59" s="74">
        <f>C59*'Teine 3'!D59/'Teine 3'!C59</f>
        <v>56.623000000000005</v>
      </c>
      <c r="E59" s="74">
        <f>C59*'Teine 3'!E59/'Teine 3'!C59</f>
        <v>2.4849999999999999</v>
      </c>
      <c r="F59" s="74">
        <f>C59*'Teine 3'!F59/'Teine 3'!C59</f>
        <v>4.5599999999999996</v>
      </c>
      <c r="G59" s="74">
        <f>C59*'Teine 3'!G59/'Teine 3'!C59</f>
        <v>1.4379999999999997</v>
      </c>
    </row>
    <row r="60" spans="1:7">
      <c r="A60" s="44"/>
      <c r="B60" s="198" t="str">
        <f>'Teine 3'!B60</f>
        <v>Mahla-õlikaste</v>
      </c>
      <c r="C60" s="146">
        <v>5</v>
      </c>
      <c r="D60" s="74">
        <f>C60*'Teine 3'!D60/'Teine 3'!C60</f>
        <v>32.189399999999999</v>
      </c>
      <c r="E60" s="74">
        <f>C60*'Teine 3'!E60/'Teine 3'!C60</f>
        <v>9.7050000000000011E-2</v>
      </c>
      <c r="F60" s="74">
        <f>C60*'Teine 3'!F60/'Teine 3'!C60</f>
        <v>3.5305500000000003</v>
      </c>
      <c r="G60" s="74">
        <f>C60*'Teine 3'!G60/'Teine 3'!C60</f>
        <v>1.3550000000000001E-2</v>
      </c>
    </row>
    <row r="61" spans="1:7">
      <c r="A61" s="44"/>
      <c r="B61" s="198" t="str">
        <f>'Teine 3'!B61</f>
        <v>Porgandi-mangosalat (mahe porgand)</v>
      </c>
      <c r="C61" s="65">
        <v>50</v>
      </c>
      <c r="D61" s="74">
        <f>C61*'Teine 3'!D61/'Teine 3'!C61</f>
        <v>23.242999999999999</v>
      </c>
      <c r="E61" s="74">
        <f>C61*'Teine 3'!E61/'Teine 3'!C61</f>
        <v>4.7675000000000001</v>
      </c>
      <c r="F61" s="74">
        <f>C61*'Teine 3'!F61/'Teine 3'!C61</f>
        <v>0.624</v>
      </c>
      <c r="G61" s="74">
        <f>C61*'Teine 3'!G61/'Teine 3'!C61</f>
        <v>0.29699999999999999</v>
      </c>
    </row>
    <row r="62" spans="1:7">
      <c r="A62" s="44"/>
      <c r="B62" s="198" t="str">
        <f>'Teine 3'!B62</f>
        <v>Hiina kapsas, tomat, mais</v>
      </c>
      <c r="C62" s="65">
        <v>30</v>
      </c>
      <c r="D62" s="74">
        <f>C62*'Teine 3'!D62/'Teine 3'!C62</f>
        <v>12.058</v>
      </c>
      <c r="E62" s="74">
        <f>C62*'Teine 3'!E62/'Teine 3'!C62</f>
        <v>2.4850000000000003</v>
      </c>
      <c r="F62" s="74">
        <f>C62*'Teine 3'!F62/'Teine 3'!C62</f>
        <v>0.19000000000000003</v>
      </c>
      <c r="G62" s="74">
        <f>C62*'Teine 3'!G62/'Teine 3'!C62</f>
        <v>0.51</v>
      </c>
    </row>
    <row r="63" spans="1:7">
      <c r="A63" s="44"/>
      <c r="B63" s="198" t="str">
        <f>'Teine 3'!B63</f>
        <v>Seemnesegu (mahe)</v>
      </c>
      <c r="C63" s="65">
        <v>5</v>
      </c>
      <c r="D63" s="74">
        <f>C63*'Teine 3'!D63/'Teine 3'!C63</f>
        <v>30.438350000000003</v>
      </c>
      <c r="E63" s="74">
        <f>C63*'Teine 3'!E63/'Teine 3'!C63</f>
        <v>0.64000000000000012</v>
      </c>
      <c r="F63" s="74">
        <f>C63*'Teine 3'!F63/'Teine 3'!C63</f>
        <v>2.5783500000000004</v>
      </c>
      <c r="G63" s="74">
        <f>C63*'Teine 3'!G63/'Teine 3'!C63</f>
        <v>1.4116500000000001</v>
      </c>
    </row>
    <row r="64" spans="1:7" s="2" customFormat="1">
      <c r="A64" s="20"/>
      <c r="B64" s="198" t="str">
        <f>'Teine 3'!B64</f>
        <v>PRIA Piimatooted (piim, keefir R 2,5% ) (L)</v>
      </c>
      <c r="C64" s="111">
        <v>25</v>
      </c>
      <c r="D64" s="74">
        <f>C64*'Teine 3'!D64/'Teine 3'!C64</f>
        <v>14.0975</v>
      </c>
      <c r="E64" s="74">
        <f>C64*'Teine 3'!E64/'Teine 3'!C64</f>
        <v>1.21875</v>
      </c>
      <c r="F64" s="74">
        <f>C64*'Teine 3'!F64/'Teine 3'!C64</f>
        <v>0.64249999999999996</v>
      </c>
      <c r="G64" s="74">
        <f>C64*'Teine 3'!G64/'Teine 3'!C64</f>
        <v>0.86</v>
      </c>
    </row>
    <row r="65" spans="1:10" s="2" customFormat="1">
      <c r="A65" s="20"/>
      <c r="B65" s="198" t="str">
        <f>'Teine 3'!B65</f>
        <v>Mahl (erinevad maitsed)</v>
      </c>
      <c r="C65" s="111">
        <v>50</v>
      </c>
      <c r="D65" s="74">
        <f>C65*'Teine 3'!D65/'Teine 3'!C65</f>
        <v>24.264400000000002</v>
      </c>
      <c r="E65" s="74">
        <f>C65*'Teine 3'!E65/'Teine 3'!C65</f>
        <v>5.891</v>
      </c>
      <c r="F65" s="74">
        <f>C65*'Teine 3'!F65/'Teine 3'!C65</f>
        <v>2.5000000000000001E-2</v>
      </c>
      <c r="G65" s="74">
        <f>C65*'Teine 3'!G65/'Teine 3'!C65</f>
        <v>0.18149999999999999</v>
      </c>
    </row>
    <row r="66" spans="1:10" s="2" customFormat="1">
      <c r="A66" s="20"/>
      <c r="B66" s="198" t="str">
        <f>'Teine 3'!B66</f>
        <v>Joogijogurt R 1,5%, maitsestatud (L)</v>
      </c>
      <c r="C66" s="111">
        <v>25</v>
      </c>
      <c r="D66" s="74">
        <f>C66*'Teine 3'!D66/'Teine 3'!C66</f>
        <v>18.686499999999999</v>
      </c>
      <c r="E66" s="74">
        <f>C66*'Teine 3'!E66/'Teine 3'!C66</f>
        <v>3.0307499999999998</v>
      </c>
      <c r="F66" s="74">
        <f>C66*'Teine 3'!F66/'Teine 3'!C66</f>
        <v>0.375</v>
      </c>
      <c r="G66" s="74">
        <f>C66*'Teine 3'!G66/'Teine 3'!C66</f>
        <v>0.8</v>
      </c>
    </row>
    <row r="67" spans="1:10">
      <c r="A67" s="64"/>
      <c r="B67" s="198" t="str">
        <f>'Teine 3'!B67</f>
        <v>Tee, suhkruta</v>
      </c>
      <c r="C67" s="147">
        <v>50</v>
      </c>
      <c r="D67" s="74">
        <f>C67*'Teine 3'!D67/'Teine 3'!C67</f>
        <v>0.2</v>
      </c>
      <c r="E67" s="74">
        <f>C67*'Teine 3'!E67/'Teine 3'!C67</f>
        <v>0</v>
      </c>
      <c r="F67" s="74">
        <f>C67*'Teine 3'!F67/'Teine 3'!C67</f>
        <v>0</v>
      </c>
      <c r="G67" s="74">
        <f>C67*'Teine 3'!G67/'Teine 3'!C67</f>
        <v>0.05</v>
      </c>
    </row>
    <row r="68" spans="1:10">
      <c r="A68" s="49"/>
      <c r="B68" s="198" t="str">
        <f>'Teine 3'!B68</f>
        <v>Rukkileiva (3 sorti) - ja sepikutoodete valik  (G)</v>
      </c>
      <c r="C68" s="93">
        <v>40</v>
      </c>
      <c r="D68" s="74">
        <f>C68*'Teine 3'!D68/'Teine 3'!C68</f>
        <v>98.48</v>
      </c>
      <c r="E68" s="74">
        <f>C68*'Teine 3'!E68/'Teine 3'!C68</f>
        <v>20.92</v>
      </c>
      <c r="F68" s="74">
        <f>C68*'Teine 3'!F68/'Teine 3'!C68</f>
        <v>0.8</v>
      </c>
      <c r="G68" s="74">
        <f>C68*'Teine 3'!G68/'Teine 3'!C68</f>
        <v>2.86</v>
      </c>
    </row>
    <row r="69" spans="1:10">
      <c r="A69" s="196"/>
      <c r="B69" s="202" t="str">
        <f>'Teine 3'!B69</f>
        <v>Õun (PRIA) (mahe)</v>
      </c>
      <c r="C69" s="203">
        <v>50</v>
      </c>
      <c r="D69" s="189">
        <f>C69*'Teine 3'!D69/'Teine 3'!C69</f>
        <v>24.038</v>
      </c>
      <c r="E69" s="189">
        <f>C69*'Teine 3'!E69/'Teine 3'!C69</f>
        <v>6.74</v>
      </c>
      <c r="F69" s="189">
        <f>C69*'Teine 3'!F69/'Teine 3'!C69</f>
        <v>0</v>
      </c>
      <c r="G69" s="189">
        <f>C69*'Teine 3'!G69/'Teine 3'!C69</f>
        <v>0</v>
      </c>
    </row>
    <row r="70" spans="1:10" s="70" customFormat="1">
      <c r="A70" s="26"/>
      <c r="B70" s="194" t="s">
        <v>7</v>
      </c>
      <c r="C70" s="29"/>
      <c r="D70" s="29">
        <f>SUM(D54:D69)</f>
        <v>624.65265000000011</v>
      </c>
      <c r="E70" s="29">
        <f t="shared" ref="E70:G70" si="3">SUM(E54:E69)</f>
        <v>82.138549999999995</v>
      </c>
      <c r="F70" s="29">
        <f t="shared" si="3"/>
        <v>20.7074</v>
      </c>
      <c r="G70" s="29">
        <f t="shared" si="3"/>
        <v>33.202700000000007</v>
      </c>
    </row>
    <row r="71" spans="1:10">
      <c r="A71" s="63"/>
      <c r="B71" s="201"/>
      <c r="D71" s="66"/>
      <c r="E71" s="66"/>
      <c r="F71" s="66"/>
      <c r="G71" s="66"/>
    </row>
    <row r="72" spans="1:10" s="57" customFormat="1" ht="24" customHeight="1">
      <c r="A72" s="18" t="s">
        <v>12</v>
      </c>
      <c r="B72" s="198"/>
      <c r="C72" s="186" t="s">
        <v>1</v>
      </c>
      <c r="D72" s="186" t="s">
        <v>2</v>
      </c>
      <c r="E72" s="186" t="s">
        <v>3</v>
      </c>
      <c r="F72" s="186" t="s">
        <v>4</v>
      </c>
      <c r="G72" s="186" t="s">
        <v>5</v>
      </c>
    </row>
    <row r="73" spans="1:10">
      <c r="A73" s="192" t="s">
        <v>6</v>
      </c>
      <c r="B73" s="200" t="str">
        <f>'Teine 3'!B73</f>
        <v>Tomatine kalkuni-pasta ürtidega (G, L)</v>
      </c>
      <c r="C73" s="207">
        <v>100</v>
      </c>
      <c r="D73" s="191">
        <f>C73*'Teine 3'!D73/'Teine 3'!C73</f>
        <v>121</v>
      </c>
      <c r="E73" s="191">
        <f>C73*'Teine 3'!E73/'Teine 3'!C73</f>
        <v>10.7</v>
      </c>
      <c r="F73" s="191">
        <f>C73*'Teine 3'!F73/'Teine 3'!C73</f>
        <v>4.66</v>
      </c>
      <c r="G73" s="191">
        <f>C73*'Teine 3'!G73/'Teine 3'!C73</f>
        <v>7.88</v>
      </c>
    </row>
    <row r="74" spans="1:10">
      <c r="A74" s="44" t="s">
        <v>20</v>
      </c>
      <c r="B74" s="198" t="str">
        <f>'Teine 3'!B74</f>
        <v>Tomatine baklažaani-pastavorm (mahe) (G, L)</v>
      </c>
      <c r="C74" s="59">
        <v>100</v>
      </c>
      <c r="D74" s="74">
        <f>C74*'Teine 3'!D74/'Teine 3'!C74</f>
        <v>104</v>
      </c>
      <c r="E74" s="74">
        <f>C74*'Teine 3'!E74/'Teine 3'!C74</f>
        <v>11.3</v>
      </c>
      <c r="F74" s="74">
        <f>C74*'Teine 3'!F74/'Teine 3'!C74</f>
        <v>4.26</v>
      </c>
      <c r="G74" s="74">
        <f>C74*'Teine 3'!G74/'Teine 3'!C74</f>
        <v>3.47</v>
      </c>
    </row>
    <row r="75" spans="1:10">
      <c r="A75" s="44"/>
      <c r="B75" s="198" t="str">
        <f>'Teine 3'!B75</f>
        <v>Hapukapsas, hautatud</v>
      </c>
      <c r="C75" s="59">
        <v>50</v>
      </c>
      <c r="D75" s="74">
        <f>C75*'Teine 3'!D75/'Teine 3'!C75</f>
        <v>48.339599999999997</v>
      </c>
      <c r="E75" s="74">
        <f>C75*'Teine 3'!E75/'Teine 3'!C75</f>
        <v>3.431</v>
      </c>
      <c r="F75" s="74">
        <f>C75*'Teine 3'!F75/'Teine 3'!C75</f>
        <v>3.85</v>
      </c>
      <c r="G75" s="74">
        <f>C75*'Teine 3'!G75/'Teine 3'!C75</f>
        <v>0.45</v>
      </c>
    </row>
    <row r="76" spans="1:10">
      <c r="A76" s="44"/>
      <c r="B76" s="198" t="str">
        <f>'Teine 3'!B76</f>
        <v>Külm jogurti-küüslaugukaste (L)</v>
      </c>
      <c r="C76" s="59">
        <v>50</v>
      </c>
      <c r="D76" s="74">
        <f>C76*'Teine 3'!D76/'Teine 3'!C76</f>
        <v>41.657499999999999</v>
      </c>
      <c r="E76" s="74">
        <f>C76*'Teine 3'!E76/'Teine 3'!C76</f>
        <v>2.9704999999999999</v>
      </c>
      <c r="F76" s="74">
        <f>C76*'Teine 3'!F76/'Teine 3'!C76</f>
        <v>2.4009999999999998</v>
      </c>
      <c r="G76" s="74">
        <f>C76*'Teine 3'!G76/'Teine 3'!C76</f>
        <v>2.0710000000000002</v>
      </c>
    </row>
    <row r="77" spans="1:10">
      <c r="A77" s="44"/>
      <c r="B77" s="198" t="str">
        <f>'Teine 3'!B77</f>
        <v>Mahla-õlikaste</v>
      </c>
      <c r="C77" s="59">
        <v>5</v>
      </c>
      <c r="D77" s="74">
        <f>C77*'Teine 3'!D77/'Teine 3'!C77</f>
        <v>32.189399999999999</v>
      </c>
      <c r="E77" s="74">
        <f>C77*'Teine 3'!E77/'Teine 3'!C77</f>
        <v>9.7050000000000011E-2</v>
      </c>
      <c r="F77" s="74">
        <f>C77*'Teine 3'!F77/'Teine 3'!C77</f>
        <v>3.5305500000000003</v>
      </c>
      <c r="G77" s="74">
        <f>C77*'Teine 3'!G77/'Teine 3'!C77</f>
        <v>1.3550000000000001E-2</v>
      </c>
    </row>
    <row r="78" spans="1:10">
      <c r="A78" s="44"/>
      <c r="B78" s="198" t="str">
        <f>'Teine 3'!B78</f>
        <v>Hiina kapsa salat pirni ja Kreeka pähklitega</v>
      </c>
      <c r="C78" s="59">
        <v>50</v>
      </c>
      <c r="D78" s="74">
        <f>C78*'Teine 3'!D78/'Teine 3'!C78</f>
        <v>44.905500000000004</v>
      </c>
      <c r="E78" s="74">
        <f>C78*'Teine 3'!E78/'Teine 3'!C78</f>
        <v>3.1210000000000004</v>
      </c>
      <c r="F78" s="74">
        <f>C78*'Teine 3'!F78/'Teine 3'!C78</f>
        <v>3.5030000000000001</v>
      </c>
      <c r="G78" s="74">
        <f>C78*'Teine 3'!G78/'Teine 3'!C78</f>
        <v>0.83650000000000002</v>
      </c>
    </row>
    <row r="79" spans="1:10">
      <c r="A79" s="44"/>
      <c r="B79" s="198" t="str">
        <f>'Teine 3'!B79</f>
        <v>Peet, porgand (mahe), valge redis</v>
      </c>
      <c r="C79" s="84">
        <v>30</v>
      </c>
      <c r="D79" s="74">
        <f>C79*'Teine 3'!D79/'Teine 3'!C79</f>
        <v>9.2100000000000009</v>
      </c>
      <c r="E79" s="74">
        <f>C79*'Teine 3'!E79/'Teine 3'!C79</f>
        <v>2.2400000000000002</v>
      </c>
      <c r="F79" s="74">
        <f>C79*'Teine 3'!F79/'Teine 3'!C79</f>
        <v>5.000000000000001E-2</v>
      </c>
      <c r="G79" s="74">
        <f>C79*'Teine 3'!G79/'Teine 3'!C79</f>
        <v>0.30000000000000004</v>
      </c>
    </row>
    <row r="80" spans="1:10">
      <c r="A80" s="64"/>
      <c r="B80" s="198" t="str">
        <f>'Teine 3'!B80</f>
        <v>Seemnesegu (mahe)</v>
      </c>
      <c r="C80" s="84">
        <v>5</v>
      </c>
      <c r="D80" s="74">
        <f>C80*'Teine 3'!D80/'Teine 3'!C80</f>
        <v>30.438350000000003</v>
      </c>
      <c r="E80" s="74">
        <f>C80*'Teine 3'!E80/'Teine 3'!C80</f>
        <v>0.64000000000000012</v>
      </c>
      <c r="F80" s="74">
        <f>C80*'Teine 3'!F80/'Teine 3'!C80</f>
        <v>2.5783500000000004</v>
      </c>
      <c r="G80" s="74">
        <f>C80*'Teine 3'!G80/'Teine 3'!C80</f>
        <v>1.4116500000000001</v>
      </c>
      <c r="H80" s="56"/>
      <c r="I80" s="56"/>
      <c r="J80" s="56"/>
    </row>
    <row r="81" spans="1:12">
      <c r="A81" s="64"/>
      <c r="B81" s="198" t="str">
        <f>'Teine 3'!B81</f>
        <v>PRIA Piimatooted (piim, keefir R 2,5% ) (L)</v>
      </c>
      <c r="C81" s="59">
        <v>50</v>
      </c>
      <c r="D81" s="74">
        <f>C81*'Teine 3'!D81/'Teine 3'!C81</f>
        <v>28.195</v>
      </c>
      <c r="E81" s="74">
        <f>C81*'Teine 3'!E81/'Teine 3'!C81</f>
        <v>2.4375</v>
      </c>
      <c r="F81" s="74">
        <f>C81*'Teine 3'!F81/'Teine 3'!C81</f>
        <v>1.2849999999999999</v>
      </c>
      <c r="G81" s="74">
        <f>C81*'Teine 3'!G81/'Teine 3'!C81</f>
        <v>1.72</v>
      </c>
    </row>
    <row r="82" spans="1:12">
      <c r="A82" s="64"/>
      <c r="B82" s="198" t="str">
        <f>'Teine 3'!B82</f>
        <v>Mahl (erinevad maitsed)</v>
      </c>
      <c r="C82" s="76">
        <v>50</v>
      </c>
      <c r="D82" s="74">
        <f>C82*'Teine 3'!D82/'Teine 3'!C82</f>
        <v>24.264400000000002</v>
      </c>
      <c r="E82" s="74">
        <f>C82*'Teine 3'!E82/'Teine 3'!C82</f>
        <v>5.891</v>
      </c>
      <c r="F82" s="74">
        <f>C82*'Teine 3'!F82/'Teine 3'!C82</f>
        <v>2.5000000000000001E-2</v>
      </c>
      <c r="G82" s="74">
        <f>C82*'Teine 3'!G82/'Teine 3'!C82</f>
        <v>0.18149999999999999</v>
      </c>
    </row>
    <row r="83" spans="1:12">
      <c r="A83" s="64"/>
      <c r="B83" s="198" t="str">
        <f>'Teine 3'!B83</f>
        <v>Joogijogurt R 1,5%, maitsestatud (L)</v>
      </c>
      <c r="C83" s="76">
        <v>50</v>
      </c>
      <c r="D83" s="74">
        <f>C83*'Teine 3'!D83/'Teine 3'!C83</f>
        <v>37.372999999999998</v>
      </c>
      <c r="E83" s="74">
        <f>C83*'Teine 3'!E83/'Teine 3'!C83</f>
        <v>6.0614999999999997</v>
      </c>
      <c r="F83" s="74">
        <f>C83*'Teine 3'!F83/'Teine 3'!C83</f>
        <v>0.75</v>
      </c>
      <c r="G83" s="74">
        <f>C83*'Teine 3'!G83/'Teine 3'!C83</f>
        <v>1.6</v>
      </c>
    </row>
    <row r="84" spans="1:12">
      <c r="A84" s="49"/>
      <c r="B84" s="198" t="str">
        <f>'Teine 3'!B84</f>
        <v>Tee, suhkruta</v>
      </c>
      <c r="C84" s="59">
        <v>50</v>
      </c>
      <c r="D84" s="74">
        <f>C84*'Teine 3'!D84/'Teine 3'!C84</f>
        <v>0.2</v>
      </c>
      <c r="E84" s="74">
        <f>C84*'Teine 3'!E84/'Teine 3'!C84</f>
        <v>0</v>
      </c>
      <c r="F84" s="74">
        <f>C84*'Teine 3'!F84/'Teine 3'!C84</f>
        <v>0</v>
      </c>
      <c r="G84" s="74">
        <f>C84*'Teine 3'!G84/'Teine 3'!C84</f>
        <v>0.05</v>
      </c>
      <c r="H84" s="56"/>
      <c r="I84" s="56"/>
      <c r="J84" s="56"/>
      <c r="K84" s="56"/>
      <c r="L84" s="56"/>
    </row>
    <row r="85" spans="1:12">
      <c r="A85" s="64"/>
      <c r="B85" s="198" t="str">
        <f>'Teine 3'!B85</f>
        <v>Rukkileiva (3 sorti) - ja sepikutoodete valik  (G)</v>
      </c>
      <c r="C85" s="81">
        <v>40</v>
      </c>
      <c r="D85" s="74">
        <f>C85*'Teine 3'!D85/'Teine 3'!C85</f>
        <v>98.48</v>
      </c>
      <c r="E85" s="74">
        <f>C85*'Teine 3'!E85/'Teine 3'!C85</f>
        <v>20.92</v>
      </c>
      <c r="F85" s="74">
        <f>C85*'Teine 3'!F85/'Teine 3'!C85</f>
        <v>0.8</v>
      </c>
      <c r="G85" s="74">
        <f>C85*'Teine 3'!G85/'Teine 3'!C85</f>
        <v>2.86</v>
      </c>
    </row>
    <row r="86" spans="1:12">
      <c r="A86" s="49"/>
      <c r="B86" s="198" t="str">
        <f>'Teine 3'!B86</f>
        <v>Pirn (PRIA)</v>
      </c>
      <c r="C86" s="86">
        <v>50</v>
      </c>
      <c r="D86" s="74">
        <f>C86*'Teine 3'!D86/'Teine 3'!C86</f>
        <v>19.988</v>
      </c>
      <c r="E86" s="74">
        <f>C86*'Teine 3'!E86/'Teine 3'!C86</f>
        <v>5.97</v>
      </c>
      <c r="F86" s="74">
        <f>C86*'Teine 3'!F86/'Teine 3'!C86</f>
        <v>0</v>
      </c>
      <c r="G86" s="74">
        <f>C86*'Teine 3'!G86/'Teine 3'!C86</f>
        <v>0.15</v>
      </c>
    </row>
    <row r="87" spans="1:12" s="70" customFormat="1">
      <c r="A87" s="26"/>
      <c r="B87" s="162" t="s">
        <v>7</v>
      </c>
      <c r="C87" s="7"/>
      <c r="D87" s="14">
        <f>SUM(D73:D86)</f>
        <v>640.24075000000016</v>
      </c>
      <c r="E87" s="14">
        <f t="shared" ref="E87:G87" si="4">SUM(E73:E86)</f>
        <v>75.77955</v>
      </c>
      <c r="F87" s="14">
        <f t="shared" si="4"/>
        <v>27.692900000000002</v>
      </c>
      <c r="G87" s="14">
        <f t="shared" si="4"/>
        <v>22.994199999999999</v>
      </c>
    </row>
    <row r="88" spans="1:12">
      <c r="B88" s="15" t="s">
        <v>14</v>
      </c>
      <c r="D88" s="87">
        <f>AVERAGE(D19,D38,D51,D70,D87)</f>
        <v>593.54825999999991</v>
      </c>
      <c r="E88" s="87">
        <f t="shared" ref="E88:G88" si="5">AVERAGE(E19,E38,E51,E70,E87)</f>
        <v>85.305239999999998</v>
      </c>
      <c r="F88" s="87">
        <f t="shared" si="5"/>
        <v>20.028100000000002</v>
      </c>
      <c r="G88" s="87">
        <f t="shared" si="5"/>
        <v>22.518970000000003</v>
      </c>
    </row>
    <row r="89" spans="1:12">
      <c r="A89" s="55" t="s">
        <v>30</v>
      </c>
      <c r="B89" s="15"/>
      <c r="D89" s="88"/>
      <c r="E89" s="88"/>
      <c r="F89" s="88"/>
      <c r="G89" s="88"/>
    </row>
    <row r="90" spans="1:12">
      <c r="A90" s="69" t="s">
        <v>107</v>
      </c>
      <c r="B90" s="2"/>
      <c r="C90" s="2"/>
      <c r="E90" s="2"/>
      <c r="F90" s="2"/>
      <c r="G90" s="3"/>
    </row>
    <row r="91" spans="1:12">
      <c r="A91" s="55" t="s">
        <v>26</v>
      </c>
      <c r="C91" s="23"/>
      <c r="D91" s="2"/>
    </row>
    <row r="92" spans="1:12">
      <c r="A92" s="57" t="s">
        <v>27</v>
      </c>
    </row>
    <row r="93" spans="1:12">
      <c r="A93" s="57" t="s">
        <v>84</v>
      </c>
    </row>
    <row r="94" spans="1:12">
      <c r="A94" s="57" t="s">
        <v>15</v>
      </c>
    </row>
  </sheetData>
  <mergeCells count="1">
    <mergeCell ref="C1:D2"/>
  </mergeCells>
  <pageMargins left="0.7" right="0.7" top="0.75" bottom="0.75" header="0.3" footer="0.3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90"/>
  <sheetViews>
    <sheetView zoomScale="90" zoomScaleNormal="90" workbookViewId="0">
      <selection activeCell="B3" sqref="B3"/>
    </sheetView>
  </sheetViews>
  <sheetFormatPr defaultColWidth="9.26953125" defaultRowHeight="15.5"/>
  <cols>
    <col min="1" max="1" width="14.81640625" style="55" customWidth="1"/>
    <col min="2" max="2" width="52.1796875" style="55" customWidth="1"/>
    <col min="3" max="3" width="12.54296875" style="55" customWidth="1"/>
    <col min="4" max="5" width="14.81640625" style="55" customWidth="1"/>
    <col min="6" max="7" width="12.54296875" style="55" customWidth="1"/>
    <col min="8" max="16384" width="9.26953125" style="55"/>
  </cols>
  <sheetData>
    <row r="1" spans="1:7">
      <c r="B1" s="70"/>
      <c r="C1" s="261"/>
      <c r="D1" s="261"/>
    </row>
    <row r="2" spans="1:7" ht="40.5" customHeight="1">
      <c r="A2" s="54" t="str">
        <f>'Teine 4'!A2</f>
        <v>Koolilõuna 20.01. - 24.01.2025.</v>
      </c>
      <c r="B2" s="71"/>
      <c r="C2" s="262"/>
      <c r="D2" s="262"/>
      <c r="E2" s="159"/>
      <c r="F2" s="159"/>
      <c r="G2" s="159"/>
    </row>
    <row r="3" spans="1:7" s="57" customFormat="1" ht="24" customHeight="1">
      <c r="A3" s="18" t="s">
        <v>0</v>
      </c>
      <c r="B3" s="83"/>
      <c r="C3" s="199" t="s">
        <v>1</v>
      </c>
      <c r="D3" s="199" t="s">
        <v>2</v>
      </c>
      <c r="E3" s="199" t="s">
        <v>3</v>
      </c>
      <c r="F3" s="199" t="s">
        <v>4</v>
      </c>
      <c r="G3" s="199" t="s">
        <v>5</v>
      </c>
    </row>
    <row r="4" spans="1:7">
      <c r="A4" s="44" t="s">
        <v>6</v>
      </c>
      <c r="B4" s="193" t="str">
        <f>'Teine 4'!B4</f>
        <v>Sinepine sealihakaste (G, L)</v>
      </c>
      <c r="C4" s="89">
        <v>50</v>
      </c>
      <c r="D4" s="60">
        <f>C4*'Teine 4'!D4/'Teine 4'!C4</f>
        <v>65.919499999999999</v>
      </c>
      <c r="E4" s="60">
        <f>C4*'Teine 4'!E4/'Teine 4'!C4</f>
        <v>1.5055000000000001</v>
      </c>
      <c r="F4" s="60">
        <f>C4*'Teine 4'!F4/'Teine 4'!C4</f>
        <v>4.5175000000000001</v>
      </c>
      <c r="G4" s="60">
        <f>C4*'Teine 4'!G4/'Teine 4'!C4</f>
        <v>4.8714999999999993</v>
      </c>
    </row>
    <row r="5" spans="1:7">
      <c r="A5" s="44" t="s">
        <v>20</v>
      </c>
      <c r="B5" s="193" t="str">
        <f>'Teine 4'!B5</f>
        <v>Rooskapsas sinepikastmes (G, L) (mahe)</v>
      </c>
      <c r="C5" s="90">
        <v>50</v>
      </c>
      <c r="D5" s="60">
        <f>C5*'Teine 4'!D5/'Teine 4'!C5</f>
        <v>56.38750000000001</v>
      </c>
      <c r="E5" s="60">
        <f>C5*'Teine 4'!E5/'Teine 4'!C5</f>
        <v>3.7135000000000002</v>
      </c>
      <c r="F5" s="60">
        <f>C5*'Teine 4'!F5/'Teine 4'!C5</f>
        <v>3.8634999999999997</v>
      </c>
      <c r="G5" s="60">
        <f>C5*'Teine 4'!G5/'Teine 4'!C5</f>
        <v>2.5634999999999994</v>
      </c>
    </row>
    <row r="6" spans="1:7">
      <c r="A6" s="49"/>
      <c r="B6" s="193" t="str">
        <f>'Teine 4'!B6</f>
        <v>Täisterapasta/pasta (G)</v>
      </c>
      <c r="C6" s="59">
        <v>50</v>
      </c>
      <c r="D6" s="60">
        <f>C6*'Teine 4'!D6/'Teine 4'!C6</f>
        <v>85.782499999999999</v>
      </c>
      <c r="E6" s="60">
        <f>C6*'Teine 4'!E6/'Teine 4'!C6</f>
        <v>17.828499999999998</v>
      </c>
      <c r="F6" s="60">
        <f>C6*'Teine 4'!F6/'Teine 4'!C6</f>
        <v>0.67249999999999988</v>
      </c>
      <c r="G6" s="60">
        <f>C6*'Teine 4'!G6/'Teine 4'!C6</f>
        <v>2.8384999999999994</v>
      </c>
    </row>
    <row r="7" spans="1:7">
      <c r="A7" s="49"/>
      <c r="B7" s="193" t="str">
        <f>'Teine 4'!B7</f>
        <v>Riis, aurutatud (mahe)</v>
      </c>
      <c r="C7" s="59">
        <v>50</v>
      </c>
      <c r="D7" s="60">
        <f>C7*'Teine 4'!D7/'Teine 4'!C7</f>
        <v>78.851000000000013</v>
      </c>
      <c r="E7" s="60">
        <f>C7*'Teine 4'!E7/'Teine 4'!C7</f>
        <v>13.437999999999999</v>
      </c>
      <c r="F7" s="60">
        <f>C7*'Teine 4'!F7/'Teine 4'!C7</f>
        <v>2.371</v>
      </c>
      <c r="G7" s="60">
        <f>C7*'Teine 4'!G7/'Teine 4'!C7</f>
        <v>1.1385000000000001</v>
      </c>
    </row>
    <row r="8" spans="1:7">
      <c r="A8" s="49"/>
      <c r="B8" s="193" t="str">
        <f>'Teine 4'!B8</f>
        <v>Kõrvits, röstitud</v>
      </c>
      <c r="C8" s="59">
        <v>50</v>
      </c>
      <c r="D8" s="60">
        <f>C8*'Teine 4'!D8/'Teine 4'!C8</f>
        <v>22.015499999999996</v>
      </c>
      <c r="E8" s="60">
        <f>C8*'Teine 4'!E8/'Teine 4'!C8</f>
        <v>1.95</v>
      </c>
      <c r="F8" s="60">
        <f>C8*'Teine 4'!F8/'Teine 4'!C8</f>
        <v>1.5615000000000001</v>
      </c>
      <c r="G8" s="60">
        <f>C8*'Teine 4'!G8/'Teine 4'!C8</f>
        <v>0.38750000000000001</v>
      </c>
    </row>
    <row r="9" spans="1:7">
      <c r="A9" s="49"/>
      <c r="B9" s="193" t="str">
        <f>'Teine 4'!B9</f>
        <v>Mahla-õlikaste</v>
      </c>
      <c r="C9" s="59">
        <v>5</v>
      </c>
      <c r="D9" s="60">
        <f>C9*'Teine 4'!D9/'Teine 4'!C9</f>
        <v>32.189399999999999</v>
      </c>
      <c r="E9" s="60">
        <f>C9*'Teine 4'!E9/'Teine 4'!C9</f>
        <v>9.7050000000000011E-2</v>
      </c>
      <c r="F9" s="60">
        <f>C9*'Teine 4'!F9/'Teine 4'!C9</f>
        <v>3.5305500000000003</v>
      </c>
      <c r="G9" s="60">
        <f>C9*'Teine 4'!G9/'Teine 4'!C9</f>
        <v>1.3550000000000001E-2</v>
      </c>
    </row>
    <row r="10" spans="1:7">
      <c r="A10" s="49"/>
      <c r="B10" s="193" t="str">
        <f>'Teine 4'!B10</f>
        <v>Peedisalat</v>
      </c>
      <c r="C10" s="59">
        <v>50</v>
      </c>
      <c r="D10" s="60">
        <f>C10*'Teine 4'!D10/'Teine 4'!C10</f>
        <v>17.803999999999998</v>
      </c>
      <c r="E10" s="60">
        <f>C10*'Teine 4'!E10/'Teine 4'!C10</f>
        <v>4.0804999999999998</v>
      </c>
      <c r="F10" s="60">
        <f>C10*'Teine 4'!F10/'Teine 4'!C10</f>
        <v>0.10100000000000002</v>
      </c>
      <c r="G10" s="60">
        <f>C10*'Teine 4'!G10/'Teine 4'!C10</f>
        <v>0.7340000000000001</v>
      </c>
    </row>
    <row r="11" spans="1:7">
      <c r="A11" s="49"/>
      <c r="B11" s="193" t="str">
        <f>'Teine 4'!B11</f>
        <v>Hiina kapsas, roheline hernes, punane redis (mahe)</v>
      </c>
      <c r="C11" s="59">
        <v>30</v>
      </c>
      <c r="D11" s="60">
        <f>C11*'Teine 4'!D11/'Teine 4'!C11</f>
        <v>11.542000000000002</v>
      </c>
      <c r="E11" s="60">
        <f>C11*'Teine 4'!E11/'Teine 4'!C11</f>
        <v>2.33</v>
      </c>
      <c r="F11" s="60">
        <f>C11*'Teine 4'!F11/'Teine 4'!C11</f>
        <v>0.09</v>
      </c>
      <c r="G11" s="60">
        <f>C11*'Teine 4'!G11/'Teine 4'!C11</f>
        <v>0.8580000000000001</v>
      </c>
    </row>
    <row r="12" spans="1:7">
      <c r="A12" s="64"/>
      <c r="B12" s="193" t="str">
        <f>'Teine 4'!B12</f>
        <v>Seemnesegu (mahe)</v>
      </c>
      <c r="C12" s="59">
        <v>10</v>
      </c>
      <c r="D12" s="60">
        <f>C12*'Teine 4'!D12/'Teine 4'!C12</f>
        <v>60.876700000000007</v>
      </c>
      <c r="E12" s="60">
        <f>C12*'Teine 4'!E12/'Teine 4'!C12</f>
        <v>1.2800000000000002</v>
      </c>
      <c r="F12" s="60">
        <f>C12*'Teine 4'!F12/'Teine 4'!C12</f>
        <v>5.1567000000000007</v>
      </c>
      <c r="G12" s="60">
        <f>C12*'Teine 4'!G12/'Teine 4'!C12</f>
        <v>2.8233000000000001</v>
      </c>
    </row>
    <row r="13" spans="1:7">
      <c r="A13" s="64"/>
      <c r="B13" s="193" t="str">
        <f>'Teine 4'!B13</f>
        <v>PRIA Piimatooted (piim, keefir R 2,5% ) (L)</v>
      </c>
      <c r="C13" s="66">
        <v>25</v>
      </c>
      <c r="D13" s="60">
        <f>C13*'Teine 4'!D13/'Teine 4'!C13</f>
        <v>14.0975</v>
      </c>
      <c r="E13" s="60">
        <f>C13*'Teine 4'!E13/'Teine 4'!C13</f>
        <v>1.21875</v>
      </c>
      <c r="F13" s="60">
        <f>C13*'Teine 4'!F13/'Teine 4'!C13</f>
        <v>0.64249999999999996</v>
      </c>
      <c r="G13" s="60">
        <f>C13*'Teine 4'!G13/'Teine 4'!C13</f>
        <v>0.86</v>
      </c>
    </row>
    <row r="14" spans="1:7">
      <c r="A14" s="64"/>
      <c r="B14" s="193" t="str">
        <f>'Teine 4'!B14</f>
        <v>Mahl (erinevad maitsed)</v>
      </c>
      <c r="C14" s="10">
        <v>50</v>
      </c>
      <c r="D14" s="60">
        <f>C14*'Teine 4'!D14/'Teine 4'!C14</f>
        <v>24.264400000000002</v>
      </c>
      <c r="E14" s="60">
        <f>C14*'Teine 4'!E14/'Teine 4'!C14</f>
        <v>5.891</v>
      </c>
      <c r="F14" s="60">
        <f>C14*'Teine 4'!F14/'Teine 4'!C14</f>
        <v>2.5000000000000001E-2</v>
      </c>
      <c r="G14" s="60">
        <f>C14*'Teine 4'!G14/'Teine 4'!C14</f>
        <v>0.18149999999999999</v>
      </c>
    </row>
    <row r="15" spans="1:7">
      <c r="A15" s="64"/>
      <c r="B15" s="193" t="str">
        <f>'Teine 4'!B15</f>
        <v>Joogijogurt R 1,5%, maitsestatud (L)</v>
      </c>
      <c r="C15" s="10">
        <v>25</v>
      </c>
      <c r="D15" s="60">
        <f>C15*'Teine 4'!D15/'Teine 4'!C15</f>
        <v>18.686499999999999</v>
      </c>
      <c r="E15" s="60">
        <f>C15*'Teine 4'!E15/'Teine 4'!C15</f>
        <v>3.0307499999999998</v>
      </c>
      <c r="F15" s="60">
        <f>C15*'Teine 4'!F15/'Teine 4'!C15</f>
        <v>0.375</v>
      </c>
      <c r="G15" s="60">
        <f>C15*'Teine 4'!G15/'Teine 4'!C15</f>
        <v>0.8</v>
      </c>
    </row>
    <row r="16" spans="1:7">
      <c r="A16" s="49"/>
      <c r="B16" s="193" t="str">
        <f>'Teine 4'!B16</f>
        <v>Tee, suhkruta</v>
      </c>
      <c r="C16" s="48">
        <v>50</v>
      </c>
      <c r="D16" s="60">
        <f>C16*'Teine 4'!D16/'Teine 4'!C16</f>
        <v>0.2</v>
      </c>
      <c r="E16" s="60">
        <f>C16*'Teine 4'!E16/'Teine 4'!C16</f>
        <v>0</v>
      </c>
      <c r="F16" s="60">
        <f>C16*'Teine 4'!F16/'Teine 4'!C16</f>
        <v>0</v>
      </c>
      <c r="G16" s="60">
        <f>C16*'Teine 4'!G16/'Teine 4'!C16</f>
        <v>0.05</v>
      </c>
    </row>
    <row r="17" spans="1:7">
      <c r="A17" s="49"/>
      <c r="B17" s="193" t="str">
        <f>'Teine 4'!B17</f>
        <v>Rukkileiva (3 sorti) - ja sepikutoodete valik  (G)</v>
      </c>
      <c r="C17" s="39">
        <v>40</v>
      </c>
      <c r="D17" s="60">
        <f>C17*'Teine 4'!D17/'Teine 4'!C17</f>
        <v>98.48</v>
      </c>
      <c r="E17" s="60">
        <f>C17*'Teine 4'!E17/'Teine 4'!C17</f>
        <v>20.92</v>
      </c>
      <c r="F17" s="60">
        <f>C17*'Teine 4'!F17/'Teine 4'!C17</f>
        <v>0.8</v>
      </c>
      <c r="G17" s="60">
        <f>C17*'Teine 4'!G17/'Teine 4'!C17</f>
        <v>2.86</v>
      </c>
    </row>
    <row r="18" spans="1:7">
      <c r="A18" s="188"/>
      <c r="B18" s="213" t="str">
        <f>'Teine 4'!B18</f>
        <v>Pirn (PRIA)</v>
      </c>
      <c r="C18" s="209">
        <v>50</v>
      </c>
      <c r="D18" s="189">
        <f>C18*'Teine 4'!D18/'Teine 4'!C18</f>
        <v>19.988</v>
      </c>
      <c r="E18" s="189">
        <f>C18*'Teine 4'!E18/'Teine 4'!C18</f>
        <v>5.97</v>
      </c>
      <c r="F18" s="189">
        <f>C18*'Teine 4'!F18/'Teine 4'!C18</f>
        <v>0</v>
      </c>
      <c r="G18" s="189">
        <f>C18*'Teine 4'!G18/'Teine 4'!C18</f>
        <v>0.15</v>
      </c>
    </row>
    <row r="19" spans="1:7">
      <c r="A19" s="26"/>
      <c r="B19" s="194" t="s">
        <v>7</v>
      </c>
      <c r="C19" s="29"/>
      <c r="D19" s="29">
        <f>SUM(D4:D18)</f>
        <v>607.08450000000016</v>
      </c>
      <c r="E19" s="29">
        <f t="shared" ref="E19:G19" si="0">SUM(E4:E18)</f>
        <v>83.253550000000004</v>
      </c>
      <c r="F19" s="29">
        <f t="shared" si="0"/>
        <v>23.70675</v>
      </c>
      <c r="G19" s="29">
        <f t="shared" si="0"/>
        <v>21.129849999999998</v>
      </c>
    </row>
    <row r="20" spans="1:7">
      <c r="A20" s="67"/>
      <c r="B20" s="187"/>
      <c r="D20" s="66"/>
      <c r="E20" s="66"/>
      <c r="F20" s="66"/>
      <c r="G20" s="66"/>
    </row>
    <row r="21" spans="1:7" ht="24" customHeight="1">
      <c r="A21" s="18" t="s">
        <v>8</v>
      </c>
      <c r="B21" s="193"/>
      <c r="C21" s="186" t="s">
        <v>1</v>
      </c>
      <c r="D21" s="186" t="s">
        <v>2</v>
      </c>
      <c r="E21" s="186" t="s">
        <v>3</v>
      </c>
      <c r="F21" s="186" t="s">
        <v>4</v>
      </c>
      <c r="G21" s="186" t="s">
        <v>5</v>
      </c>
    </row>
    <row r="22" spans="1:7">
      <c r="A22" s="197" t="s">
        <v>6</v>
      </c>
      <c r="B22" s="214" t="str">
        <f>'Teine 4'!B22</f>
        <v>Veiselihasupp kümne köögiviljadega</v>
      </c>
      <c r="C22" s="84">
        <v>100</v>
      </c>
      <c r="D22" s="191">
        <f>C22*'Teine 4'!D22/'Teine 4'!C22</f>
        <v>107.652</v>
      </c>
      <c r="E22" s="191">
        <f>C22*'Teine 4'!E22/'Teine 4'!C22</f>
        <v>9.7850000000000001</v>
      </c>
      <c r="F22" s="191">
        <f>C22*'Teine 4'!F22/'Teine 4'!C22</f>
        <v>7.0949999999999998</v>
      </c>
      <c r="G22" s="191">
        <f>C22*'Teine 4'!G22/'Teine 4'!C22</f>
        <v>2.9620000000000002</v>
      </c>
    </row>
    <row r="23" spans="1:7">
      <c r="A23" s="44" t="s">
        <v>20</v>
      </c>
      <c r="B23" s="193" t="str">
        <f>'Teine 4'!B23</f>
        <v>Kikerhernesupp kümne köögiviljaga (mahe)</v>
      </c>
      <c r="C23" s="66">
        <v>100</v>
      </c>
      <c r="D23" s="60">
        <f>C23*'Teine 4'!D23/'Teine 4'!C23</f>
        <v>93.628</v>
      </c>
      <c r="E23" s="60">
        <f>C23*'Teine 4'!E23/'Teine 4'!C23</f>
        <v>10.305</v>
      </c>
      <c r="F23" s="60">
        <f>C23*'Teine 4'!F23/'Teine 4'!C23</f>
        <v>5.59</v>
      </c>
      <c r="G23" s="60">
        <f>C23*'Teine 4'!G23/'Teine 4'!C23</f>
        <v>2.2669999999999999</v>
      </c>
    </row>
    <row r="24" spans="1:7">
      <c r="A24" s="44"/>
      <c r="B24" s="193" t="str">
        <f>'Teine 4'!B24</f>
        <v>Mahlatarretis vanillikastmega (100/60) (L)</v>
      </c>
      <c r="C24" s="48">
        <v>80</v>
      </c>
      <c r="D24" s="60">
        <f>C24*'Teine 4'!D24/'Teine 4'!C24</f>
        <v>62.558400000000006</v>
      </c>
      <c r="E24" s="60">
        <f>C24*'Teine 4'!E24/'Teine 4'!C24</f>
        <v>8.5683000000000007</v>
      </c>
      <c r="F24" s="60">
        <f>C24*'Teine 4'!F24/'Teine 4'!C24</f>
        <v>1.7239999999999998</v>
      </c>
      <c r="G24" s="60">
        <f>C24*'Teine 4'!G24/'Teine 4'!C24</f>
        <v>3.2338999999999998</v>
      </c>
    </row>
    <row r="25" spans="1:7">
      <c r="A25" s="44"/>
      <c r="B25" s="193" t="str">
        <f>'Teine 4'!B25</f>
        <v>Mustsõstra-rukkivaht (G)</v>
      </c>
      <c r="C25" s="81">
        <v>80</v>
      </c>
      <c r="D25" s="60">
        <f>C25*'Teine 4'!D25/'Teine 4'!C25</f>
        <v>63.516800000000003</v>
      </c>
      <c r="E25" s="60">
        <f>C25*'Teine 4'!E25/'Teine 4'!C25</f>
        <v>14.799199999999999</v>
      </c>
      <c r="F25" s="60">
        <f>C25*'Teine 4'!F25/'Teine 4'!C25</f>
        <v>0.21200000000000002</v>
      </c>
      <c r="G25" s="60">
        <f>C25*'Teine 4'!G25/'Teine 4'!C25</f>
        <v>1.2272000000000001</v>
      </c>
    </row>
    <row r="26" spans="1:7" s="70" customFormat="1">
      <c r="A26" s="64"/>
      <c r="B26" s="193" t="str">
        <f>'Teine 4'!B26</f>
        <v>PRIA Piimatooted (piim, keefir R 2,5% ) (L)</v>
      </c>
      <c r="C26" s="144">
        <v>25</v>
      </c>
      <c r="D26" s="60">
        <f>C26*'Teine 4'!D26/'Teine 4'!C26</f>
        <v>14.0975</v>
      </c>
      <c r="E26" s="60">
        <f>C26*'Teine 4'!E26/'Teine 4'!C26</f>
        <v>1.21875</v>
      </c>
      <c r="F26" s="60">
        <f>C26*'Teine 4'!F26/'Teine 4'!C26</f>
        <v>0.64249999999999996</v>
      </c>
      <c r="G26" s="60">
        <f>C26*'Teine 4'!G26/'Teine 4'!C26</f>
        <v>0.86</v>
      </c>
    </row>
    <row r="27" spans="1:7" s="70" customFormat="1">
      <c r="A27" s="64"/>
      <c r="B27" s="193" t="str">
        <f>'Teine 4'!B27</f>
        <v>Mahl (erinevad maitsed)</v>
      </c>
      <c r="C27" s="61">
        <v>50</v>
      </c>
      <c r="D27" s="60">
        <f>C27*'Teine 4'!D27/'Teine 4'!C27</f>
        <v>24.264400000000002</v>
      </c>
      <c r="E27" s="60">
        <f>C27*'Teine 4'!E27/'Teine 4'!C27</f>
        <v>5.891</v>
      </c>
      <c r="F27" s="60">
        <f>C27*'Teine 4'!F27/'Teine 4'!C27</f>
        <v>2.5000000000000001E-2</v>
      </c>
      <c r="G27" s="60">
        <f>C27*'Teine 4'!G27/'Teine 4'!C27</f>
        <v>0.18149999999999999</v>
      </c>
    </row>
    <row r="28" spans="1:7" s="70" customFormat="1">
      <c r="A28" s="64"/>
      <c r="B28" s="193" t="str">
        <f>'Teine 4'!B28</f>
        <v>Joogijogurt R 1,5%, maitsestatud (L)</v>
      </c>
      <c r="C28" s="61">
        <v>50</v>
      </c>
      <c r="D28" s="60">
        <f>C28*'Teine 4'!D28/'Teine 4'!C28</f>
        <v>37.372999999999998</v>
      </c>
      <c r="E28" s="60">
        <f>C28*'Teine 4'!E28/'Teine 4'!C28</f>
        <v>6.0614999999999997</v>
      </c>
      <c r="F28" s="60">
        <f>C28*'Teine 4'!F28/'Teine 4'!C28</f>
        <v>0.75</v>
      </c>
      <c r="G28" s="60">
        <f>C28*'Teine 4'!G28/'Teine 4'!C28</f>
        <v>1.6</v>
      </c>
    </row>
    <row r="29" spans="1:7" s="70" customFormat="1">
      <c r="A29" s="64"/>
      <c r="B29" s="193" t="str">
        <f>'Teine 4'!B29</f>
        <v>Tee, suhkruta</v>
      </c>
      <c r="C29" s="61">
        <v>50</v>
      </c>
      <c r="D29" s="60">
        <f>C29*'Teine 4'!D29/'Teine 4'!C29</f>
        <v>0.2</v>
      </c>
      <c r="E29" s="60">
        <f>C29*'Teine 4'!E29/'Teine 4'!C29</f>
        <v>0</v>
      </c>
      <c r="F29" s="60">
        <f>C29*'Teine 4'!F29/'Teine 4'!C29</f>
        <v>0</v>
      </c>
      <c r="G29" s="60">
        <f>C29*'Teine 4'!G29/'Teine 4'!C29</f>
        <v>0.05</v>
      </c>
    </row>
    <row r="30" spans="1:7">
      <c r="A30" s="64"/>
      <c r="B30" s="193" t="str">
        <f>'Teine 4'!B30</f>
        <v>Rukkileiva (3 sorti) - ja sepikutoodete valik  (G)</v>
      </c>
      <c r="C30" s="68">
        <v>40</v>
      </c>
      <c r="D30" s="60">
        <f>C30*'Teine 4'!D30/'Teine 4'!C30</f>
        <v>98.48</v>
      </c>
      <c r="E30" s="60">
        <f>C30*'Teine 4'!E30/'Teine 4'!C30</f>
        <v>20.92</v>
      </c>
      <c r="F30" s="60">
        <f>C30*'Teine 4'!F30/'Teine 4'!C30</f>
        <v>0.8</v>
      </c>
      <c r="G30" s="60">
        <f>C30*'Teine 4'!G30/'Teine 4'!C30</f>
        <v>2.86</v>
      </c>
    </row>
    <row r="31" spans="1:7" s="57" customFormat="1">
      <c r="A31" s="196"/>
      <c r="B31" s="213" t="str">
        <f>'Teine 4'!B31</f>
        <v>Õun (PRIA) (mahe)</v>
      </c>
      <c r="C31" s="209">
        <v>50</v>
      </c>
      <c r="D31" s="189">
        <f>C31*'Teine 4'!D31/'Teine 4'!C31</f>
        <v>24.038</v>
      </c>
      <c r="E31" s="189">
        <f>C31*'Teine 4'!E31/'Teine 4'!C31</f>
        <v>6.74</v>
      </c>
      <c r="F31" s="189">
        <f>C31*'Teine 4'!F31/'Teine 4'!C31</f>
        <v>0</v>
      </c>
      <c r="G31" s="189">
        <f>C31*'Teine 4'!G31/'Teine 4'!C31</f>
        <v>0</v>
      </c>
    </row>
    <row r="32" spans="1:7">
      <c r="A32" s="26"/>
      <c r="B32" s="194" t="s">
        <v>7</v>
      </c>
      <c r="C32" s="29"/>
      <c r="D32" s="29">
        <f>SUM(D22:D31)</f>
        <v>525.80809999999997</v>
      </c>
      <c r="E32" s="29">
        <f t="shared" ref="E32:G32" si="1">SUM(E22:E31)</f>
        <v>84.288749999999993</v>
      </c>
      <c r="F32" s="29">
        <f t="shared" si="1"/>
        <v>16.8385</v>
      </c>
      <c r="G32" s="29">
        <f t="shared" si="1"/>
        <v>15.241599999999998</v>
      </c>
    </row>
    <row r="33" spans="1:7">
      <c r="A33" s="67"/>
      <c r="B33" s="187"/>
      <c r="D33" s="66"/>
      <c r="E33" s="66"/>
      <c r="F33" s="66"/>
      <c r="G33" s="66"/>
    </row>
    <row r="34" spans="1:7" ht="24" customHeight="1">
      <c r="A34" s="18" t="s">
        <v>10</v>
      </c>
      <c r="B34" s="193"/>
      <c r="C34" s="186" t="s">
        <v>1</v>
      </c>
      <c r="D34" s="186" t="s">
        <v>2</v>
      </c>
      <c r="E34" s="186" t="s">
        <v>3</v>
      </c>
      <c r="F34" s="186" t="s">
        <v>4</v>
      </c>
      <c r="G34" s="186" t="s">
        <v>5</v>
      </c>
    </row>
    <row r="35" spans="1:7">
      <c r="A35" s="192" t="s">
        <v>6</v>
      </c>
      <c r="B35" s="211" t="str">
        <f>'Teine 4'!B35</f>
        <v>Hakklihapall (G, PT)</v>
      </c>
      <c r="C35" s="207">
        <v>50</v>
      </c>
      <c r="D35" s="191">
        <f>C35*'Teine 4'!D35/'Teine 4'!C35</f>
        <v>73.876999999999995</v>
      </c>
      <c r="E35" s="191">
        <f>C35*'Teine 4'!E35/'Teine 4'!C35</f>
        <v>5.5244999999999997</v>
      </c>
      <c r="F35" s="191">
        <f>C35*'Teine 4'!F35/'Teine 4'!C35</f>
        <v>3.6495000000000006</v>
      </c>
      <c r="G35" s="191">
        <f>C35*'Teine 4'!G35/'Teine 4'!C35</f>
        <v>5.1230000000000011</v>
      </c>
    </row>
    <row r="36" spans="1:7">
      <c r="A36" s="44" t="s">
        <v>20</v>
      </c>
      <c r="B36" s="193" t="str">
        <f>'Teine 4'!B36</f>
        <v>Porgandi-suvikõrvitsapikkpoiss (G, PT) (mahe)</v>
      </c>
      <c r="C36" s="59">
        <v>50</v>
      </c>
      <c r="D36" s="60">
        <f>C36*'Teine 4'!D36/'Teine 4'!C36</f>
        <v>50.165500000000002</v>
      </c>
      <c r="E36" s="60">
        <f>C36*'Teine 4'!E36/'Teine 4'!C36</f>
        <v>8.3475000000000001</v>
      </c>
      <c r="F36" s="60">
        <f>C36*'Teine 4'!F36/'Teine 4'!C36</f>
        <v>1.4325000000000001</v>
      </c>
      <c r="G36" s="60">
        <f>C36*'Teine 4'!G36/'Teine 4'!C36</f>
        <v>1.855</v>
      </c>
    </row>
    <row r="37" spans="1:7">
      <c r="A37" s="49"/>
      <c r="B37" s="193" t="str">
        <f>'Teine 4'!B37</f>
        <v>Kartulipuder (L)</v>
      </c>
      <c r="C37" s="59">
        <v>50</v>
      </c>
      <c r="D37" s="60">
        <f>C37*'Teine 4'!D37/'Teine 4'!C37</f>
        <v>38.267000000000003</v>
      </c>
      <c r="E37" s="60">
        <f>C37*'Teine 4'!E37/'Teine 4'!C37</f>
        <v>7.923</v>
      </c>
      <c r="F37" s="60">
        <f>C37*'Teine 4'!F37/'Teine 4'!C37</f>
        <v>0.30499999999999999</v>
      </c>
      <c r="G37" s="60">
        <f>C37*'Teine 4'!G37/'Teine 4'!C37</f>
        <v>1.1815</v>
      </c>
    </row>
    <row r="38" spans="1:7">
      <c r="A38" s="49"/>
      <c r="B38" s="193" t="str">
        <f>'Teine 4'!B38</f>
        <v>Tatar, aurutatud (mahe)</v>
      </c>
      <c r="C38" s="59">
        <v>50</v>
      </c>
      <c r="D38" s="60">
        <f>C38*'Teine 4'!D38/'Teine 4'!C38</f>
        <v>40.29999999999999</v>
      </c>
      <c r="E38" s="60">
        <f>C38*'Teine 4'!E38/'Teine 4'!C38</f>
        <v>8.4875000000000007</v>
      </c>
      <c r="F38" s="60">
        <f>C38*'Teine 4'!F38/'Teine 4'!C38</f>
        <v>0.25</v>
      </c>
      <c r="G38" s="60">
        <f>C38*'Teine 4'!G38/'Teine 4'!C38</f>
        <v>1.4875</v>
      </c>
    </row>
    <row r="39" spans="1:7">
      <c r="A39" s="49"/>
      <c r="B39" s="193" t="str">
        <f>'Teine 4'!B39</f>
        <v>Peet, aurutatud</v>
      </c>
      <c r="C39" s="148">
        <v>50</v>
      </c>
      <c r="D39" s="60">
        <f>C39*'Teine 4'!D39/'Teine 4'!C39</f>
        <v>22.627500000000001</v>
      </c>
      <c r="E39" s="60">
        <f>C39*'Teine 4'!E39/'Teine 4'!C39</f>
        <v>5.46</v>
      </c>
      <c r="F39" s="60">
        <f>C39*'Teine 4'!F39/'Teine 4'!C39</f>
        <v>5.2499999999999998E-2</v>
      </c>
      <c r="G39" s="60">
        <f>C39*'Teine 4'!G39/'Teine 4'!C39</f>
        <v>0.73499999999999999</v>
      </c>
    </row>
    <row r="40" spans="1:7">
      <c r="A40" s="49"/>
      <c r="B40" s="193" t="str">
        <f>'Teine 4'!B40</f>
        <v>Soe valge kaste (G, L)</v>
      </c>
      <c r="C40" s="149">
        <v>50</v>
      </c>
      <c r="D40" s="60">
        <f>C40*'Teine 4'!D40/'Teine 4'!C40</f>
        <v>59.125999999999998</v>
      </c>
      <c r="E40" s="60">
        <f>C40*'Teine 4'!E40/'Teine 4'!C40</f>
        <v>4.077</v>
      </c>
      <c r="F40" s="60">
        <f>C40*'Teine 4'!F40/'Teine 4'!C40</f>
        <v>3.9460000000000002</v>
      </c>
      <c r="G40" s="60">
        <f>C40*'Teine 4'!G40/'Teine 4'!C40</f>
        <v>1.8730000000000002</v>
      </c>
    </row>
    <row r="41" spans="1:7">
      <c r="A41" s="49"/>
      <c r="B41" s="193" t="str">
        <f>'Teine 4'!B41</f>
        <v>Mahla-õlikaste</v>
      </c>
      <c r="C41" s="149">
        <v>5</v>
      </c>
      <c r="D41" s="60">
        <f>C41*'Teine 4'!D41/'Teine 4'!C41</f>
        <v>32.189399999999999</v>
      </c>
      <c r="E41" s="60">
        <f>C41*'Teine 4'!E41/'Teine 4'!C41</f>
        <v>9.7050000000000011E-2</v>
      </c>
      <c r="F41" s="60">
        <f>C41*'Teine 4'!F41/'Teine 4'!C41</f>
        <v>3.5305500000000003</v>
      </c>
      <c r="G41" s="60">
        <f>C41*'Teine 4'!G41/'Teine 4'!C41</f>
        <v>1.3550000000000001E-2</v>
      </c>
    </row>
    <row r="42" spans="1:7">
      <c r="A42" s="49"/>
      <c r="B42" s="193" t="str">
        <f>'Teine 4'!B42</f>
        <v>Kapsa-maisi-paprikasalat (mahe kapsas)</v>
      </c>
      <c r="C42" s="149">
        <v>50</v>
      </c>
      <c r="D42" s="60">
        <f>C42*'Teine 4'!D42/'Teine 4'!C42</f>
        <v>25.484500000000004</v>
      </c>
      <c r="E42" s="60">
        <f>C42*'Teine 4'!E42/'Teine 4'!C42</f>
        <v>4.7925000000000004</v>
      </c>
      <c r="F42" s="60">
        <f>C42*'Teine 4'!F42/'Teine 4'!C42</f>
        <v>0.69899999999999995</v>
      </c>
      <c r="G42" s="60">
        <f>C42*'Teine 4'!G42/'Teine 4'!C42</f>
        <v>0.78500000000000003</v>
      </c>
    </row>
    <row r="43" spans="1:7">
      <c r="A43" s="49"/>
      <c r="B43" s="193" t="str">
        <f>'Teine 4'!B43</f>
        <v>Porgand, tomat, porrulauk</v>
      </c>
      <c r="C43" s="84">
        <v>30</v>
      </c>
      <c r="D43" s="60">
        <f>C43*'Teine 4'!D43/'Teine 4'!C43</f>
        <v>7.8319999999999999</v>
      </c>
      <c r="E43" s="60">
        <f>C43*'Teine 4'!E43/'Teine 4'!C43</f>
        <v>1.851</v>
      </c>
      <c r="F43" s="60">
        <f>C43*'Teine 4'!F43/'Teine 4'!C43</f>
        <v>7.0000000000000007E-2</v>
      </c>
      <c r="G43" s="60">
        <f>C43*'Teine 4'!G43/'Teine 4'!C43</f>
        <v>0.30000000000000004</v>
      </c>
    </row>
    <row r="44" spans="1:7" s="70" customFormat="1">
      <c r="A44" s="64"/>
      <c r="B44" s="193" t="str">
        <f>'Teine 4'!B44</f>
        <v>Seemnesegu (mahe)</v>
      </c>
      <c r="C44" s="59">
        <v>5</v>
      </c>
      <c r="D44" s="60">
        <f>C44*'Teine 4'!D44/'Teine 4'!C44</f>
        <v>30.438350000000003</v>
      </c>
      <c r="E44" s="60">
        <f>C44*'Teine 4'!E44/'Teine 4'!C44</f>
        <v>0.64000000000000012</v>
      </c>
      <c r="F44" s="60">
        <f>C44*'Teine 4'!F44/'Teine 4'!C44</f>
        <v>2.5783500000000004</v>
      </c>
      <c r="G44" s="60">
        <f>C44*'Teine 4'!G44/'Teine 4'!C44</f>
        <v>1.4116500000000001</v>
      </c>
    </row>
    <row r="45" spans="1:7" s="70" customFormat="1">
      <c r="A45" s="64"/>
      <c r="B45" s="193" t="str">
        <f>'Teine 4'!B45</f>
        <v>PRIA Piimatooted (piim, keefir R 2,5% ) (L)</v>
      </c>
      <c r="C45" s="10">
        <v>25</v>
      </c>
      <c r="D45" s="60">
        <f>C45*'Teine 4'!D45/'Teine 4'!C45</f>
        <v>14.0975</v>
      </c>
      <c r="E45" s="60">
        <f>C45*'Teine 4'!E45/'Teine 4'!C45</f>
        <v>1.21875</v>
      </c>
      <c r="F45" s="60">
        <f>C45*'Teine 4'!F45/'Teine 4'!C45</f>
        <v>0.64249999999999996</v>
      </c>
      <c r="G45" s="60">
        <f>C45*'Teine 4'!G45/'Teine 4'!C45</f>
        <v>0.86</v>
      </c>
    </row>
    <row r="46" spans="1:7" s="70" customFormat="1">
      <c r="A46" s="64"/>
      <c r="B46" s="193" t="str">
        <f>'Teine 4'!B46</f>
        <v>Mahl (erinevad maitsed)</v>
      </c>
      <c r="C46" s="10">
        <v>50</v>
      </c>
      <c r="D46" s="60">
        <f>C46*'Teine 4'!D46/'Teine 4'!C46</f>
        <v>24.264400000000002</v>
      </c>
      <c r="E46" s="60">
        <f>C46*'Teine 4'!E46/'Teine 4'!C46</f>
        <v>5.891</v>
      </c>
      <c r="F46" s="60">
        <f>C46*'Teine 4'!F46/'Teine 4'!C46</f>
        <v>2.5000000000000001E-2</v>
      </c>
      <c r="G46" s="60">
        <f>C46*'Teine 4'!G46/'Teine 4'!C46</f>
        <v>0.18149999999999999</v>
      </c>
    </row>
    <row r="47" spans="1:7">
      <c r="A47" s="44"/>
      <c r="B47" s="193" t="str">
        <f>'Teine 4'!B47</f>
        <v>Joogijogurt R 1,5%, maitsestatud (L)</v>
      </c>
      <c r="C47" s="24">
        <v>25</v>
      </c>
      <c r="D47" s="60">
        <f>C47*'Teine 4'!D47/'Teine 4'!C47</f>
        <v>18.686499999999999</v>
      </c>
      <c r="E47" s="60">
        <f>C47*'Teine 4'!E47/'Teine 4'!C47</f>
        <v>3.0307499999999998</v>
      </c>
      <c r="F47" s="60">
        <f>C47*'Teine 4'!F47/'Teine 4'!C47</f>
        <v>0.375</v>
      </c>
      <c r="G47" s="60">
        <f>C47*'Teine 4'!G47/'Teine 4'!C47</f>
        <v>0.8</v>
      </c>
    </row>
    <row r="48" spans="1:7" s="57" customFormat="1" ht="15.75" customHeight="1">
      <c r="A48" s="64"/>
      <c r="B48" s="193" t="str">
        <f>'Teine 4'!B48</f>
        <v>Tee, suhkruta</v>
      </c>
      <c r="C48" s="39">
        <v>50</v>
      </c>
      <c r="D48" s="60">
        <f>C48*'Teine 4'!D48/'Teine 4'!C48</f>
        <v>0.2</v>
      </c>
      <c r="E48" s="60">
        <f>C48*'Teine 4'!E48/'Teine 4'!C48</f>
        <v>0</v>
      </c>
      <c r="F48" s="60">
        <f>C48*'Teine 4'!F48/'Teine 4'!C48</f>
        <v>0</v>
      </c>
      <c r="G48" s="60">
        <f>C48*'Teine 4'!G48/'Teine 4'!C48</f>
        <v>0.05</v>
      </c>
    </row>
    <row r="49" spans="1:12" s="57" customFormat="1" ht="15.75" customHeight="1">
      <c r="A49" s="64"/>
      <c r="B49" s="193" t="str">
        <f>'Teine 4'!B49</f>
        <v>Rukkileiva (3 sorti) - ja sepikutoodete valik  (G)</v>
      </c>
      <c r="C49" s="68">
        <v>40</v>
      </c>
      <c r="D49" s="60">
        <f>C49*'Teine 4'!D49/'Teine 4'!C49</f>
        <v>98.48</v>
      </c>
      <c r="E49" s="60">
        <f>C49*'Teine 4'!E49/'Teine 4'!C49</f>
        <v>20.92</v>
      </c>
      <c r="F49" s="60">
        <f>C49*'Teine 4'!F49/'Teine 4'!C49</f>
        <v>0.8</v>
      </c>
      <c r="G49" s="60">
        <f>C49*'Teine 4'!G49/'Teine 4'!C49</f>
        <v>2.86</v>
      </c>
    </row>
    <row r="50" spans="1:12" s="57" customFormat="1">
      <c r="A50" s="196"/>
      <c r="B50" s="213" t="str">
        <f>'Teine 4'!B50</f>
        <v>Apelsin</v>
      </c>
      <c r="C50" s="209">
        <v>50</v>
      </c>
      <c r="D50" s="189">
        <f>C50*'Teine 4'!D50/'Teine 4'!C50</f>
        <v>21.35</v>
      </c>
      <c r="E50" s="189">
        <f>C50*'Teine 4'!E50/'Teine 4'!C50</f>
        <v>5.0999999999999996</v>
      </c>
      <c r="F50" s="189">
        <f>C50*'Teine 4'!F50/'Teine 4'!C50</f>
        <v>0.05</v>
      </c>
      <c r="G50" s="189">
        <f>C50*'Teine 4'!G50/'Teine 4'!C50</f>
        <v>0.55000000000000004</v>
      </c>
    </row>
    <row r="51" spans="1:12">
      <c r="A51" s="26"/>
      <c r="B51" s="194" t="s">
        <v>7</v>
      </c>
      <c r="C51" s="29"/>
      <c r="D51" s="29">
        <f>SUM(D35:D50)</f>
        <v>557.38565000000006</v>
      </c>
      <c r="E51" s="29">
        <f t="shared" ref="E51:G51" si="2">SUM(E35:E50)</f>
        <v>83.360549999999989</v>
      </c>
      <c r="F51" s="29">
        <f t="shared" si="2"/>
        <v>18.405899999999999</v>
      </c>
      <c r="G51" s="29">
        <f t="shared" si="2"/>
        <v>20.066700000000004</v>
      </c>
    </row>
    <row r="52" spans="1:12">
      <c r="A52" s="67"/>
      <c r="B52" s="187"/>
      <c r="C52" s="56"/>
      <c r="D52" s="66"/>
      <c r="E52" s="66"/>
      <c r="F52" s="66"/>
      <c r="G52" s="66"/>
    </row>
    <row r="53" spans="1:12" s="2" customFormat="1" ht="24" customHeight="1">
      <c r="A53" s="18" t="s">
        <v>11</v>
      </c>
      <c r="B53" s="193"/>
      <c r="C53" s="186" t="s">
        <v>1</v>
      </c>
      <c r="D53" s="186" t="s">
        <v>2</v>
      </c>
      <c r="E53" s="186" t="s">
        <v>3</v>
      </c>
      <c r="F53" s="186" t="s">
        <v>4</v>
      </c>
      <c r="G53" s="186" t="s">
        <v>5</v>
      </c>
    </row>
    <row r="54" spans="1:12" s="70" customFormat="1">
      <c r="A54" s="192" t="s">
        <v>6</v>
      </c>
      <c r="B54" s="211" t="str">
        <f>'Teine 4'!B54</f>
        <v>Koorene lõhesupp spinatiga (L)</v>
      </c>
      <c r="C54" s="207">
        <v>100</v>
      </c>
      <c r="D54" s="191">
        <f>C54*'Teine 4'!D54/'Teine 4'!C54</f>
        <v>151.73599999999999</v>
      </c>
      <c r="E54" s="191">
        <f>C54*'Teine 4'!E54/'Teine 4'!C54</f>
        <v>2.85</v>
      </c>
      <c r="F54" s="191">
        <f>C54*'Teine 4'!F54/'Teine 4'!C54</f>
        <v>9.4350000000000005</v>
      </c>
      <c r="G54" s="191">
        <f>C54*'Teine 4'!G54/'Teine 4'!C54</f>
        <v>14.039999999999997</v>
      </c>
    </row>
    <row r="55" spans="1:12" s="70" customFormat="1">
      <c r="A55" s="44" t="s">
        <v>20</v>
      </c>
      <c r="B55" s="193" t="str">
        <f>'Teine 4'!B55</f>
        <v>Koorene oasupp spinati ja keedumunaga (L) (mahe)</v>
      </c>
      <c r="C55" s="66">
        <v>100</v>
      </c>
      <c r="D55" s="60">
        <f>C55*'Teine 4'!D55/'Teine 4'!C55</f>
        <v>92.45</v>
      </c>
      <c r="E55" s="60">
        <f>C55*'Teine 4'!E55/'Teine 4'!C55</f>
        <v>12.864000000000003</v>
      </c>
      <c r="F55" s="60">
        <f>C55*'Teine 4'!F55/'Teine 4'!C55</f>
        <v>3.2429999999999999</v>
      </c>
      <c r="G55" s="60">
        <f>C55*'Teine 4'!G55/'Teine 4'!C55</f>
        <v>4.1970000000000001</v>
      </c>
    </row>
    <row r="56" spans="1:12">
      <c r="A56" s="64"/>
      <c r="B56" s="193" t="str">
        <f>'Teine 4'!B56</f>
        <v>Õuna-rukkileivakreem (G)</v>
      </c>
      <c r="C56" s="39">
        <v>100</v>
      </c>
      <c r="D56" s="60">
        <f>C56*'Teine 4'!D56/'Teine 4'!C56</f>
        <v>158.30199999999999</v>
      </c>
      <c r="E56" s="60">
        <f>C56*'Teine 4'!E56/'Teine 4'!C56</f>
        <v>37.317</v>
      </c>
      <c r="F56" s="60">
        <f>C56*'Teine 4'!F56/'Teine 4'!C56</f>
        <v>0.41500000000000004</v>
      </c>
      <c r="G56" s="60">
        <f>C56*'Teine 4'!G56/'Teine 4'!C56</f>
        <v>2.4929999999999999</v>
      </c>
    </row>
    <row r="57" spans="1:12">
      <c r="A57" s="64"/>
      <c r="B57" s="193" t="str">
        <f>'Teine 4'!B57</f>
        <v>Mustikajogurt (L)</v>
      </c>
      <c r="C57" s="77">
        <v>100</v>
      </c>
      <c r="D57" s="60">
        <f>C57*'Teine 4'!D57/'Teine 4'!C57</f>
        <v>88.510000000000019</v>
      </c>
      <c r="E57" s="60">
        <f>C57*'Teine 4'!E57/'Teine 4'!C57</f>
        <v>15.48</v>
      </c>
      <c r="F57" s="60">
        <f>C57*'Teine 4'!F57/'Teine 4'!C57</f>
        <v>1.9900000000000002</v>
      </c>
      <c r="G57" s="60">
        <f>C57*'Teine 4'!G57/'Teine 4'!C57</f>
        <v>2.48</v>
      </c>
    </row>
    <row r="58" spans="1:12" s="57" customFormat="1" ht="18.75" customHeight="1">
      <c r="A58" s="49"/>
      <c r="B58" s="193" t="str">
        <f>'Teine 4'!B58</f>
        <v>PRIA Piimatooted (piim, keefir R 2,5% ) (L)</v>
      </c>
      <c r="C58" s="48">
        <v>100</v>
      </c>
      <c r="D58" s="60">
        <f>C58*'Teine 4'!D58/'Teine 4'!C58</f>
        <v>56.39</v>
      </c>
      <c r="E58" s="60">
        <f>C58*'Teine 4'!E58/'Teine 4'!C58</f>
        <v>4.875</v>
      </c>
      <c r="F58" s="60">
        <f>C58*'Teine 4'!F58/'Teine 4'!C58</f>
        <v>2.57</v>
      </c>
      <c r="G58" s="60">
        <f>C58*'Teine 4'!G58/'Teine 4'!C58</f>
        <v>3.44</v>
      </c>
    </row>
    <row r="59" spans="1:12" s="57" customFormat="1" ht="18.75" customHeight="1">
      <c r="A59" s="49"/>
      <c r="B59" s="193" t="str">
        <f>'Teine 4'!B59</f>
        <v>Mahl (erinevad maitsed)</v>
      </c>
      <c r="C59" s="151">
        <v>50</v>
      </c>
      <c r="D59" s="60">
        <f>C59*'Teine 4'!D59/'Teine 4'!C59</f>
        <v>24.264400000000002</v>
      </c>
      <c r="E59" s="60">
        <f>C59*'Teine 4'!E59/'Teine 4'!C59</f>
        <v>5.891</v>
      </c>
      <c r="F59" s="60">
        <f>C59*'Teine 4'!F59/'Teine 4'!C59</f>
        <v>2.5000000000000001E-2</v>
      </c>
      <c r="G59" s="60">
        <f>C59*'Teine 4'!G59/'Teine 4'!C59</f>
        <v>0.18149999999999999</v>
      </c>
    </row>
    <row r="60" spans="1:12" s="57" customFormat="1" ht="18.75" customHeight="1">
      <c r="A60" s="49"/>
      <c r="B60" s="193" t="str">
        <f>'Teine 4'!B60</f>
        <v>Joogijogurt R 1,5%, maitsestatud (L)</v>
      </c>
      <c r="C60" s="151">
        <v>25</v>
      </c>
      <c r="D60" s="60">
        <f>C60*'Teine 4'!D60/'Teine 4'!C60</f>
        <v>18.686499999999999</v>
      </c>
      <c r="E60" s="60">
        <f>C60*'Teine 4'!E60/'Teine 4'!C60</f>
        <v>3.0307499999999998</v>
      </c>
      <c r="F60" s="60">
        <f>C60*'Teine 4'!F60/'Teine 4'!C60</f>
        <v>0.375</v>
      </c>
      <c r="G60" s="60">
        <f>C60*'Teine 4'!G60/'Teine 4'!C60</f>
        <v>0.8</v>
      </c>
    </row>
    <row r="61" spans="1:12" s="57" customFormat="1" ht="18.75" customHeight="1">
      <c r="A61" s="49"/>
      <c r="B61" s="193" t="str">
        <f>'Teine 4'!B61</f>
        <v>Tee, suhkruta</v>
      </c>
      <c r="C61" s="150">
        <v>50</v>
      </c>
      <c r="D61" s="60">
        <f>C61*'Teine 4'!D61/'Teine 4'!C61</f>
        <v>0.2</v>
      </c>
      <c r="E61" s="60">
        <f>C61*'Teine 4'!E61/'Teine 4'!C61</f>
        <v>0</v>
      </c>
      <c r="F61" s="60">
        <f>C61*'Teine 4'!F61/'Teine 4'!C61</f>
        <v>0</v>
      </c>
      <c r="G61" s="60">
        <f>C61*'Teine 4'!G61/'Teine 4'!C61</f>
        <v>0.05</v>
      </c>
    </row>
    <row r="62" spans="1:12">
      <c r="A62" s="49"/>
      <c r="B62" s="193" t="str">
        <f>'Teine 4'!B62</f>
        <v>Rukkileiva (3 sorti) - ja sepikutoodete valik  (G)</v>
      </c>
      <c r="C62" s="39">
        <v>40</v>
      </c>
      <c r="D62" s="60">
        <f>C62*'Teine 4'!D62/'Teine 4'!C62</f>
        <v>98.48</v>
      </c>
      <c r="E62" s="60">
        <f>C62*'Teine 4'!E62/'Teine 4'!C62</f>
        <v>20.92</v>
      </c>
      <c r="F62" s="60">
        <f>C62*'Teine 4'!F62/'Teine 4'!C62</f>
        <v>0.8</v>
      </c>
      <c r="G62" s="60">
        <f>C62*'Teine 4'!G62/'Teine 4'!C62</f>
        <v>2.86</v>
      </c>
    </row>
    <row r="63" spans="1:12">
      <c r="A63" s="85"/>
      <c r="B63" s="212" t="str">
        <f>'Teine 4'!B63</f>
        <v>Pirn (PRIA)</v>
      </c>
      <c r="C63" s="92">
        <v>50</v>
      </c>
      <c r="D63" s="189">
        <f>C63*'Teine 4'!D63/'Teine 4'!C63</f>
        <v>19.988</v>
      </c>
      <c r="E63" s="189">
        <f>C63*'Teine 4'!E63/'Teine 4'!C63</f>
        <v>5.97</v>
      </c>
      <c r="F63" s="189">
        <f>C63*'Teine 4'!F63/'Teine 4'!C63</f>
        <v>0</v>
      </c>
      <c r="G63" s="189">
        <f>C63*'Teine 4'!G63/'Teine 4'!C63</f>
        <v>0.15</v>
      </c>
    </row>
    <row r="64" spans="1:12">
      <c r="A64" s="26"/>
      <c r="B64" s="194" t="s">
        <v>7</v>
      </c>
      <c r="C64" s="29"/>
      <c r="D64" s="29">
        <f>SUM(D54:D63)</f>
        <v>709.00690000000009</v>
      </c>
      <c r="E64" s="29">
        <f t="shared" ref="E64:G64" si="3">SUM(E54:E63)</f>
        <v>109.19775000000001</v>
      </c>
      <c r="F64" s="29">
        <f t="shared" si="3"/>
        <v>18.852999999999998</v>
      </c>
      <c r="G64" s="29">
        <f t="shared" si="3"/>
        <v>30.691499999999998</v>
      </c>
      <c r="H64" s="56"/>
      <c r="I64" s="56"/>
      <c r="J64" s="56"/>
      <c r="K64" s="56"/>
      <c r="L64" s="56"/>
    </row>
    <row r="65" spans="1:7">
      <c r="A65" s="67"/>
      <c r="B65" s="187"/>
      <c r="D65" s="66"/>
      <c r="E65" s="66"/>
      <c r="F65" s="66"/>
      <c r="G65" s="66"/>
    </row>
    <row r="66" spans="1:7" ht="24" customHeight="1">
      <c r="A66" s="18" t="s">
        <v>12</v>
      </c>
      <c r="B66" s="193"/>
      <c r="C66" s="186" t="s">
        <v>1</v>
      </c>
      <c r="D66" s="186" t="s">
        <v>2</v>
      </c>
      <c r="E66" s="186" t="s">
        <v>3</v>
      </c>
      <c r="F66" s="186" t="s">
        <v>4</v>
      </c>
      <c r="G66" s="186" t="s">
        <v>5</v>
      </c>
    </row>
    <row r="67" spans="1:7">
      <c r="A67" s="192" t="s">
        <v>6</v>
      </c>
      <c r="B67" s="211" t="str">
        <f>'Teine 4'!B67</f>
        <v>Värskekapsahautis kanahakklihaga</v>
      </c>
      <c r="C67" s="207">
        <v>50</v>
      </c>
      <c r="D67" s="191">
        <f>C67*'Teine 4'!D67/'Teine 4'!C67</f>
        <v>61.124000000000002</v>
      </c>
      <c r="E67" s="191">
        <f>C67*'Teine 4'!E67/'Teine 4'!C67</f>
        <v>5.0254999999999992</v>
      </c>
      <c r="F67" s="191">
        <f>C67*'Teine 4'!F67/'Teine 4'!C67</f>
        <v>3.964</v>
      </c>
      <c r="G67" s="191">
        <f>C67*'Teine 4'!G67/'Teine 4'!C67</f>
        <v>2.1784999999999997</v>
      </c>
    </row>
    <row r="68" spans="1:7">
      <c r="A68" s="44" t="s">
        <v>20</v>
      </c>
      <c r="B68" s="193" t="str">
        <f>'Teine 4'!B68</f>
        <v>Värskekapsa-läätsehautis (mahe)</v>
      </c>
      <c r="C68" s="59">
        <v>50</v>
      </c>
      <c r="D68" s="60">
        <f>C68*'Teine 4'!D68/'Teine 4'!C68</f>
        <v>66.201499999999982</v>
      </c>
      <c r="E68" s="60">
        <f>C68*'Teine 4'!E68/'Teine 4'!C68</f>
        <v>10.264999999999999</v>
      </c>
      <c r="F68" s="60">
        <f>C68*'Teine 4'!F68/'Teine 4'!C68</f>
        <v>1.7470000000000001</v>
      </c>
      <c r="G68" s="60">
        <f>C68*'Teine 4'!G68/'Teine 4'!C68</f>
        <v>3.3929999999999993</v>
      </c>
    </row>
    <row r="69" spans="1:7">
      <c r="A69" s="49"/>
      <c r="B69" s="193" t="str">
        <f>'Teine 4'!B69</f>
        <v>Kartul, aurutatud (mahe)</v>
      </c>
      <c r="C69" s="59">
        <v>50</v>
      </c>
      <c r="D69" s="60">
        <f>C69*'Teine 4'!D69/'Teine 4'!C69</f>
        <v>36.975000000000001</v>
      </c>
      <c r="E69" s="60">
        <f>C69*'Teine 4'!E69/'Teine 4'!C69</f>
        <v>8.4149999999999991</v>
      </c>
      <c r="F69" s="60">
        <f>C69*'Teine 4'!F69/'Teine 4'!C69</f>
        <v>5.0999999999999997E-2</v>
      </c>
      <c r="G69" s="60">
        <f>C69*'Teine 4'!G69/'Teine 4'!C69</f>
        <v>0.96899999999999986</v>
      </c>
    </row>
    <row r="70" spans="1:7" s="70" customFormat="1">
      <c r="A70" s="49"/>
      <c r="B70" s="193" t="str">
        <f>'Teine 4'!B70</f>
        <v>Kuskuss, aurutatud (G)</v>
      </c>
      <c r="C70" s="59">
        <v>50</v>
      </c>
      <c r="D70" s="60">
        <f>C70*'Teine 4'!D70/'Teine 4'!C70</f>
        <v>64.076499999999982</v>
      </c>
      <c r="E70" s="60">
        <f>C70*'Teine 4'!E70/'Teine 4'!C70</f>
        <v>13.579499999999998</v>
      </c>
      <c r="F70" s="60">
        <f>C70*'Teine 4'!F70/'Teine 4'!C70</f>
        <v>0.34449999999999997</v>
      </c>
      <c r="G70" s="60">
        <f>C70*'Teine 4'!G70/'Teine 4'!C70</f>
        <v>1.9679999999999997</v>
      </c>
    </row>
    <row r="71" spans="1:7" s="70" customFormat="1">
      <c r="A71" s="49"/>
      <c r="B71" s="193" t="str">
        <f>'Teine 4'!B71</f>
        <v>Juurseller, röstitud</v>
      </c>
      <c r="C71" s="59">
        <v>50</v>
      </c>
      <c r="D71" s="60">
        <f>C71*'Teine 4'!D71/'Teine 4'!C71</f>
        <v>17.487500000000001</v>
      </c>
      <c r="E71" s="60">
        <f>C71*'Teine 4'!E71/'Teine 4'!C71</f>
        <v>4.875</v>
      </c>
      <c r="F71" s="60">
        <f>C71*'Teine 4'!F71/'Teine 4'!C71</f>
        <v>6.25E-2</v>
      </c>
      <c r="G71" s="60">
        <f>C71*'Teine 4'!G71/'Teine 4'!C71</f>
        <v>0.8125</v>
      </c>
    </row>
    <row r="72" spans="1:7" s="70" customFormat="1">
      <c r="A72" s="49"/>
      <c r="B72" s="193" t="str">
        <f>'Teine 4'!B72</f>
        <v>Soe valge kaste (G, L)</v>
      </c>
      <c r="C72" s="59">
        <v>50</v>
      </c>
      <c r="D72" s="60">
        <f>C72*'Teine 4'!D72/'Teine 4'!C72</f>
        <v>59.125999999999998</v>
      </c>
      <c r="E72" s="60">
        <f>C72*'Teine 4'!E72/'Teine 4'!C72</f>
        <v>4.077</v>
      </c>
      <c r="F72" s="60">
        <f>C72*'Teine 4'!F72/'Teine 4'!C72</f>
        <v>3.9460000000000002</v>
      </c>
      <c r="G72" s="60">
        <f>C72*'Teine 4'!G72/'Teine 4'!C72</f>
        <v>1.8730000000000002</v>
      </c>
    </row>
    <row r="73" spans="1:7" s="70" customFormat="1">
      <c r="A73" s="49"/>
      <c r="B73" s="193" t="str">
        <f>'Teine 4'!B73</f>
        <v>Külm jogurti-keefirikaste, maitserohelisega (L)</v>
      </c>
      <c r="C73" s="59">
        <v>50</v>
      </c>
      <c r="D73" s="60">
        <f>C73*'Teine 4'!D73/'Teine 4'!C73</f>
        <v>27.958500000000001</v>
      </c>
      <c r="E73" s="60">
        <f>C73*'Teine 4'!E73/'Teine 4'!C73</f>
        <v>2.4015</v>
      </c>
      <c r="F73" s="60">
        <f>C73*'Teine 4'!F73/'Teine 4'!C73</f>
        <v>1.3045</v>
      </c>
      <c r="G73" s="60">
        <f>C73*'Teine 4'!G73/'Teine 4'!C73</f>
        <v>1.6830000000000001</v>
      </c>
    </row>
    <row r="74" spans="1:7">
      <c r="A74" s="49"/>
      <c r="B74" s="193" t="str">
        <f>'Teine 4'!B74</f>
        <v>Suvikõrvitsa-kurgisalat</v>
      </c>
      <c r="C74" s="59">
        <v>50</v>
      </c>
      <c r="D74" s="60">
        <f>C74*'Teine 4'!D74/'Teine 4'!C74</f>
        <v>7.15</v>
      </c>
      <c r="E74" s="60">
        <f>C74*'Teine 4'!E74/'Teine 4'!C74</f>
        <v>1.325</v>
      </c>
      <c r="F74" s="60">
        <f>C74*'Teine 4'!F74/'Teine 4'!C74</f>
        <v>0.05</v>
      </c>
      <c r="G74" s="60">
        <f>C74*'Teine 4'!G74/'Teine 4'!C74</f>
        <v>0.52500000000000002</v>
      </c>
    </row>
    <row r="75" spans="1:7">
      <c r="A75" s="49"/>
      <c r="B75" s="193" t="str">
        <f>'Teine 4'!B75</f>
        <v>Hiina kapsas, porgand (mahe), mais</v>
      </c>
      <c r="C75" s="59">
        <v>30</v>
      </c>
      <c r="D75" s="60">
        <f>C75*'Teine 4'!D75/'Teine 4'!C75</f>
        <v>13.108000000000001</v>
      </c>
      <c r="E75" s="60">
        <f>C75*'Teine 4'!E75/'Teine 4'!C75</f>
        <v>2.8450000000000006</v>
      </c>
      <c r="F75" s="60">
        <f>C75*'Teine 4'!F75/'Teine 4'!C75</f>
        <v>0.18000000000000002</v>
      </c>
      <c r="G75" s="60">
        <f>C75*'Teine 4'!G75/'Teine 4'!C75</f>
        <v>0.51</v>
      </c>
    </row>
    <row r="76" spans="1:7">
      <c r="A76" s="49"/>
      <c r="B76" s="193" t="str">
        <f>'Teine 4'!B76</f>
        <v>Seemnesegu (mahe)</v>
      </c>
      <c r="C76" s="59">
        <v>5</v>
      </c>
      <c r="D76" s="60">
        <f>C76*'Teine 4'!D76/'Teine 4'!C76</f>
        <v>30.438350000000003</v>
      </c>
      <c r="E76" s="60">
        <f>C76*'Teine 4'!E76/'Teine 4'!C76</f>
        <v>0.64000000000000012</v>
      </c>
      <c r="F76" s="60">
        <f>C76*'Teine 4'!F76/'Teine 4'!C76</f>
        <v>2.5783500000000004</v>
      </c>
      <c r="G76" s="60">
        <f>C76*'Teine 4'!G76/'Teine 4'!C76</f>
        <v>1.4116500000000001</v>
      </c>
    </row>
    <row r="77" spans="1:7">
      <c r="A77" s="49"/>
      <c r="B77" s="193" t="str">
        <f>'Teine 4'!B77</f>
        <v>PRIA Piimatooted (piim, keefir R 2,5% ) (L)</v>
      </c>
      <c r="C77" s="59">
        <v>25</v>
      </c>
      <c r="D77" s="60">
        <f>C77*'Teine 4'!D77/'Teine 4'!C77</f>
        <v>14.0975</v>
      </c>
      <c r="E77" s="60">
        <f>C77*'Teine 4'!E77/'Teine 4'!C77</f>
        <v>1.21875</v>
      </c>
      <c r="F77" s="60">
        <f>C77*'Teine 4'!F77/'Teine 4'!C77</f>
        <v>0.64249999999999996</v>
      </c>
      <c r="G77" s="60">
        <f>C77*'Teine 4'!G77/'Teine 4'!C77</f>
        <v>0.86</v>
      </c>
    </row>
    <row r="78" spans="1:7">
      <c r="A78" s="49"/>
      <c r="B78" s="193" t="str">
        <f>'Teine 4'!B78</f>
        <v>Mahl (erinevad maitsed)</v>
      </c>
      <c r="C78" s="111">
        <v>50</v>
      </c>
      <c r="D78" s="60">
        <f>C78*'Teine 4'!D78/'Teine 4'!C78</f>
        <v>24.264400000000002</v>
      </c>
      <c r="E78" s="60">
        <f>C78*'Teine 4'!E78/'Teine 4'!C78</f>
        <v>5.891</v>
      </c>
      <c r="F78" s="60">
        <f>C78*'Teine 4'!F78/'Teine 4'!C78</f>
        <v>2.5000000000000001E-2</v>
      </c>
      <c r="G78" s="60">
        <f>C78*'Teine 4'!G78/'Teine 4'!C78</f>
        <v>0.18149999999999999</v>
      </c>
    </row>
    <row r="79" spans="1:7">
      <c r="A79" s="49"/>
      <c r="B79" s="193" t="str">
        <f>'Teine 4'!B79</f>
        <v>Joogijogurt R 1,5%, maitsestatud (L)</v>
      </c>
      <c r="C79" s="111">
        <v>25</v>
      </c>
      <c r="D79" s="60">
        <f>C79*'Teine 4'!D79/'Teine 4'!C79</f>
        <v>18.686499999999999</v>
      </c>
      <c r="E79" s="60">
        <f>C79*'Teine 4'!E79/'Teine 4'!C79</f>
        <v>3.0307499999999998</v>
      </c>
      <c r="F79" s="60">
        <f>C79*'Teine 4'!F79/'Teine 4'!C79</f>
        <v>0.375</v>
      </c>
      <c r="G79" s="60">
        <f>C79*'Teine 4'!G79/'Teine 4'!C79</f>
        <v>0.8</v>
      </c>
    </row>
    <row r="80" spans="1:7">
      <c r="A80" s="64"/>
      <c r="B80" s="193" t="str">
        <f>'Teine 4'!B80</f>
        <v>Tee, suhkruta</v>
      </c>
      <c r="C80" s="93">
        <v>50</v>
      </c>
      <c r="D80" s="60">
        <f>C80*'Teine 4'!D80/'Teine 4'!C80</f>
        <v>0.2</v>
      </c>
      <c r="E80" s="60">
        <f>C80*'Teine 4'!E80/'Teine 4'!C80</f>
        <v>0</v>
      </c>
      <c r="F80" s="60">
        <f>C80*'Teine 4'!F80/'Teine 4'!C80</f>
        <v>0</v>
      </c>
      <c r="G80" s="60">
        <f>C80*'Teine 4'!G80/'Teine 4'!C80</f>
        <v>0.05</v>
      </c>
    </row>
    <row r="81" spans="1:7">
      <c r="A81" s="64"/>
      <c r="B81" s="193" t="str">
        <f>'Teine 4'!B81</f>
        <v>Rukkileiva (3 sorti) - ja sepikutoodete valik  (G)</v>
      </c>
      <c r="C81" s="61">
        <v>40</v>
      </c>
      <c r="D81" s="60">
        <f>C81*'Teine 4'!D81/'Teine 4'!C81</f>
        <v>98.48</v>
      </c>
      <c r="E81" s="60">
        <f>C81*'Teine 4'!E81/'Teine 4'!C81</f>
        <v>20.92</v>
      </c>
      <c r="F81" s="60">
        <f>C81*'Teine 4'!F81/'Teine 4'!C81</f>
        <v>0.8</v>
      </c>
      <c r="G81" s="60">
        <f>C81*'Teine 4'!G81/'Teine 4'!C81</f>
        <v>2.86</v>
      </c>
    </row>
    <row r="82" spans="1:7">
      <c r="A82" s="64"/>
      <c r="B82" s="193" t="str">
        <f>'Teine 4'!B82</f>
        <v>Õun (PRIA) (mahe)</v>
      </c>
      <c r="C82" s="59">
        <v>50</v>
      </c>
      <c r="D82" s="60">
        <f>C82*'Teine 4'!D82/'Teine 4'!C82</f>
        <v>24.038</v>
      </c>
      <c r="E82" s="60">
        <f>C82*'Teine 4'!E82/'Teine 4'!C82</f>
        <v>6.74</v>
      </c>
      <c r="F82" s="60">
        <f>C82*'Teine 4'!F82/'Teine 4'!C82</f>
        <v>0</v>
      </c>
      <c r="G82" s="60">
        <f>C82*'Teine 4'!G82/'Teine 4'!C82</f>
        <v>0</v>
      </c>
    </row>
    <row r="83" spans="1:7">
      <c r="A83" s="26"/>
      <c r="B83" s="115" t="s">
        <v>7</v>
      </c>
      <c r="C83" s="126"/>
      <c r="D83" s="127">
        <f>SUM(D67:D82)</f>
        <v>563.41174999999998</v>
      </c>
      <c r="E83" s="127">
        <f t="shared" ref="E83:G83" si="4">SUM(E67:E82)</f>
        <v>91.248999999999981</v>
      </c>
      <c r="F83" s="127">
        <f t="shared" si="4"/>
        <v>16.070350000000001</v>
      </c>
      <c r="G83" s="127">
        <f t="shared" si="4"/>
        <v>20.075150000000001</v>
      </c>
    </row>
    <row r="84" spans="1:7">
      <c r="B84" s="15" t="s">
        <v>14</v>
      </c>
      <c r="D84" s="87">
        <f>AVERAGE(D19,D32,D51,D64,D83)</f>
        <v>592.53938000000016</v>
      </c>
      <c r="E84" s="87">
        <f t="shared" ref="E84:G84" si="5">AVERAGE(E19,E32,E51,E64,E83)</f>
        <v>90.269919999999985</v>
      </c>
      <c r="F84" s="87">
        <f t="shared" si="5"/>
        <v>18.774899999999999</v>
      </c>
      <c r="G84" s="87">
        <f t="shared" si="5"/>
        <v>21.44096</v>
      </c>
    </row>
    <row r="85" spans="1:7">
      <c r="A85" s="55" t="s">
        <v>30</v>
      </c>
      <c r="B85" s="15"/>
      <c r="D85" s="88"/>
      <c r="E85" s="88"/>
      <c r="F85" s="88"/>
      <c r="G85" s="88"/>
    </row>
    <row r="86" spans="1:7">
      <c r="A86" s="69" t="s">
        <v>107</v>
      </c>
      <c r="B86" s="2"/>
      <c r="C86" s="2"/>
    </row>
    <row r="87" spans="1:7">
      <c r="A87" s="55" t="s">
        <v>26</v>
      </c>
      <c r="C87" s="23"/>
      <c r="D87" s="2"/>
      <c r="E87" s="2"/>
      <c r="F87" s="2"/>
      <c r="G87" s="3"/>
    </row>
    <row r="88" spans="1:7">
      <c r="A88" s="55" t="s">
        <v>27</v>
      </c>
    </row>
    <row r="89" spans="1:7">
      <c r="A89" s="55" t="s">
        <v>84</v>
      </c>
    </row>
    <row r="90" spans="1:7">
      <c r="A90" s="55" t="s">
        <v>15</v>
      </c>
    </row>
  </sheetData>
  <mergeCells count="1">
    <mergeCell ref="C1:D2"/>
  </mergeCells>
  <phoneticPr fontId="2" type="noConversion"/>
  <pageMargins left="0.7" right="0.7" top="0.75" bottom="0.75" header="0.3" footer="0.3"/>
  <pageSetup paperSize="9"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88E0A-E106-4E78-BE73-7F9BEF07183D}">
  <sheetPr>
    <pageSetUpPr fitToPage="1"/>
  </sheetPr>
  <dimension ref="A1:L95"/>
  <sheetViews>
    <sheetView zoomScale="90" zoomScaleNormal="90" workbookViewId="0">
      <selection activeCell="B3" sqref="B3"/>
    </sheetView>
  </sheetViews>
  <sheetFormatPr defaultColWidth="9.26953125" defaultRowHeight="15.5"/>
  <cols>
    <col min="1" max="1" width="14.81640625" style="2" customWidth="1"/>
    <col min="2" max="2" width="52.1796875" style="2" customWidth="1"/>
    <col min="3" max="3" width="12.54296875" style="2" customWidth="1"/>
    <col min="4" max="5" width="14.81640625" style="2" customWidth="1"/>
    <col min="6" max="7" width="12.54296875" style="2" customWidth="1"/>
    <col min="8" max="16384" width="9.26953125" style="2"/>
  </cols>
  <sheetData>
    <row r="1" spans="1:11">
      <c r="B1" s="16"/>
      <c r="C1" s="259"/>
      <c r="D1" s="259"/>
    </row>
    <row r="2" spans="1:11" ht="40.5" customHeight="1">
      <c r="A2" s="1" t="str">
        <f>'Teine 5'!A2</f>
        <v>Koolilõuna 27.01. - 31.01.2025.</v>
      </c>
      <c r="B2" s="17"/>
      <c r="C2" s="260"/>
      <c r="D2" s="260"/>
      <c r="E2" s="158"/>
      <c r="F2" s="158"/>
      <c r="G2" s="158"/>
    </row>
    <row r="3" spans="1:11" s="3" customFormat="1" ht="24" customHeight="1">
      <c r="A3" s="18" t="s">
        <v>0</v>
      </c>
      <c r="B3" s="157"/>
      <c r="C3" s="171" t="s">
        <v>1</v>
      </c>
      <c r="D3" s="171" t="s">
        <v>2</v>
      </c>
      <c r="E3" s="171" t="s">
        <v>3</v>
      </c>
      <c r="F3" s="171" t="s">
        <v>4</v>
      </c>
      <c r="G3" s="171" t="s">
        <v>5</v>
      </c>
    </row>
    <row r="4" spans="1:11">
      <c r="A4" s="20" t="s">
        <v>6</v>
      </c>
      <c r="B4" s="94" t="str">
        <f>'Teine 5'!B4</f>
        <v xml:space="preserve">Ahjukanatükid köögiviljadega </v>
      </c>
      <c r="C4" s="89">
        <v>50</v>
      </c>
      <c r="D4" s="40">
        <f>C4*'Teine 5'!D4/'Teine 5'!C4</f>
        <v>123.33333333333333</v>
      </c>
      <c r="E4" s="40">
        <f>C4*'Teine 5'!E4/'Teine 5'!C4</f>
        <v>10.866666666666667</v>
      </c>
      <c r="F4" s="40">
        <f>C4*'Teine 5'!F4/'Teine 5'!C4</f>
        <v>10.308333333333334</v>
      </c>
      <c r="G4" s="40">
        <f>C4*'Teine 5'!G4/'Teine 5'!C4</f>
        <v>8.2249999999999996</v>
      </c>
    </row>
    <row r="5" spans="1:11">
      <c r="A5" s="20" t="s">
        <v>20</v>
      </c>
      <c r="B5" s="94" t="str">
        <f>'Teine 5'!B5</f>
        <v>Küpsetatud köögiviljad edamame ubadega</v>
      </c>
      <c r="C5" s="89">
        <v>50</v>
      </c>
      <c r="D5" s="40">
        <f>C5*'Teine 5'!D5/'Teine 5'!C5</f>
        <v>53.666666666666671</v>
      </c>
      <c r="E5" s="40">
        <f>C5*'Teine 5'!E5/'Teine 5'!C5</f>
        <v>4.1749999999999998</v>
      </c>
      <c r="F5" s="40">
        <f>C5*'Teine 5'!F5/'Teine 5'!C5</f>
        <v>4.9000000000000004</v>
      </c>
      <c r="G5" s="40">
        <f>C5*'Teine 5'!G5/'Teine 5'!C5</f>
        <v>1.6666666666666667</v>
      </c>
    </row>
    <row r="6" spans="1:11">
      <c r="A6" s="20"/>
      <c r="B6" s="94" t="str">
        <f>'Teine 5'!B6</f>
        <v>Soe valge kaste (G, L)</v>
      </c>
      <c r="C6" s="89">
        <v>50</v>
      </c>
      <c r="D6" s="40">
        <f>C6*'Teine 5'!D6/'Teine 5'!C6</f>
        <v>59.125999999999998</v>
      </c>
      <c r="E6" s="40">
        <f>C6*'Teine 5'!E6/'Teine 5'!C6</f>
        <v>4.077</v>
      </c>
      <c r="F6" s="40">
        <f>C6*'Teine 5'!F6/'Teine 5'!C6</f>
        <v>3.9460000000000002</v>
      </c>
      <c r="G6" s="40">
        <f>C6*'Teine 5'!G6/'Teine 5'!C6</f>
        <v>1.8730000000000002</v>
      </c>
    </row>
    <row r="7" spans="1:11">
      <c r="A7" s="20"/>
      <c r="B7" s="94" t="str">
        <f>'Teine 5'!B7</f>
        <v>Täisterapasta/pasta (G)</v>
      </c>
      <c r="C7" s="152">
        <v>50</v>
      </c>
      <c r="D7" s="40">
        <f>C7*'Teine 5'!D7/'Teine 5'!C7</f>
        <v>85.782499999999999</v>
      </c>
      <c r="E7" s="40">
        <f>C7*'Teine 5'!E7/'Teine 5'!C7</f>
        <v>17.828499999999998</v>
      </c>
      <c r="F7" s="40">
        <f>C7*'Teine 5'!F7/'Teine 5'!C7</f>
        <v>0.67249999999999988</v>
      </c>
      <c r="G7" s="40">
        <f>C7*'Teine 5'!G7/'Teine 5'!C7</f>
        <v>2.8384999999999994</v>
      </c>
    </row>
    <row r="8" spans="1:11">
      <c r="A8" s="20"/>
      <c r="B8" s="94" t="str">
        <f>'Teine 5'!B8</f>
        <v>Tatar, aurutatud (mahe)</v>
      </c>
      <c r="C8" s="152">
        <v>50</v>
      </c>
      <c r="D8" s="40">
        <f>C8*'Teine 5'!D8/'Teine 5'!C8</f>
        <v>40.29999999999999</v>
      </c>
      <c r="E8" s="40">
        <f>C8*'Teine 5'!E8/'Teine 5'!C8</f>
        <v>8.4875000000000007</v>
      </c>
      <c r="F8" s="40">
        <f>C8*'Teine 5'!F8/'Teine 5'!C8</f>
        <v>0.25</v>
      </c>
      <c r="G8" s="40">
        <f>C8*'Teine 5'!G8/'Teine 5'!C8</f>
        <v>1.4875</v>
      </c>
    </row>
    <row r="9" spans="1:11">
      <c r="A9" s="20"/>
      <c r="B9" s="94" t="str">
        <f>'Teine 5'!B9</f>
        <v>Miniporgandid, aurutatud</v>
      </c>
      <c r="C9" s="152">
        <v>25</v>
      </c>
      <c r="D9" s="40">
        <f>C9*'Teine 5'!D9/'Teine 5'!C9</f>
        <v>8.1</v>
      </c>
      <c r="E9" s="40">
        <f>C9*'Teine 5'!E9/'Teine 5'!C9</f>
        <v>2.125</v>
      </c>
      <c r="F9" s="40">
        <f>C9*'Teine 5'!F9/'Teine 5'!C9</f>
        <v>0.05</v>
      </c>
      <c r="G9" s="40">
        <f>C9*'Teine 5'!G9/'Teine 5'!C9</f>
        <v>0.15</v>
      </c>
    </row>
    <row r="10" spans="1:11">
      <c r="A10" s="22"/>
      <c r="B10" s="94" t="str">
        <f>'Teine 5'!B10</f>
        <v>Külm jogurtikaste maitserohelisega</v>
      </c>
      <c r="C10" s="10">
        <v>50</v>
      </c>
      <c r="D10" s="40">
        <f>C10*'Teine 5'!D10/'Teine 5'!C10</f>
        <v>28.371500000000001</v>
      </c>
      <c r="E10" s="40">
        <f>C10*'Teine 5'!E10/'Teine 5'!C10</f>
        <v>2.4089999999999998</v>
      </c>
      <c r="F10" s="40">
        <f>C10*'Teine 5'!F10/'Teine 5'!C10</f>
        <v>1.3320000000000001</v>
      </c>
      <c r="G10" s="40">
        <f>C10*'Teine 5'!G10/'Teine 5'!C10</f>
        <v>1.6970000000000001</v>
      </c>
    </row>
    <row r="11" spans="1:11">
      <c r="A11" s="22"/>
      <c r="B11" s="94" t="str">
        <f>'Teine 5'!B11</f>
        <v>Värskekapsa-tillisalat</v>
      </c>
      <c r="C11" s="40">
        <v>30</v>
      </c>
      <c r="D11" s="40">
        <f>C11*'Teine 5'!D11/'Teine 5'!C11</f>
        <v>6.9840000000000009</v>
      </c>
      <c r="E11" s="40">
        <f>C11*'Teine 5'!E11/'Teine 5'!C11</f>
        <v>1.716</v>
      </c>
      <c r="F11" s="40">
        <f>C11*'Teine 5'!F11/'Teine 5'!C11</f>
        <v>0.54</v>
      </c>
      <c r="G11" s="40">
        <f>C11*'Teine 5'!G11/'Teine 5'!C11</f>
        <v>0.23400000000000001</v>
      </c>
    </row>
    <row r="12" spans="1:11">
      <c r="A12" s="22"/>
      <c r="B12" s="94" t="str">
        <f>'Teine 5'!B12</f>
        <v>Peet, kaalikas, mais</v>
      </c>
      <c r="C12" s="40">
        <v>30</v>
      </c>
      <c r="D12" s="40">
        <f>C12*'Teine 5'!D12/'Teine 5'!C12</f>
        <v>16.3508</v>
      </c>
      <c r="E12" s="40">
        <f>C12*'Teine 5'!E12/'Teine 5'!C12</f>
        <v>3.6870000000000003</v>
      </c>
      <c r="F12" s="40">
        <f>C12*'Teine 5'!F12/'Teine 5'!C12</f>
        <v>0.17000000000000004</v>
      </c>
      <c r="G12" s="40">
        <f>C12*'Teine 5'!G12/'Teine 5'!C12</f>
        <v>0.58000000000000007</v>
      </c>
    </row>
    <row r="13" spans="1:11">
      <c r="A13" s="22"/>
      <c r="B13" s="94" t="str">
        <f>'Teine 5'!B13</f>
        <v>Seemnesegu (mahe)</v>
      </c>
      <c r="C13" s="124">
        <v>5</v>
      </c>
      <c r="D13" s="40">
        <f>C13*'Teine 5'!D13/'Teine 5'!C13</f>
        <v>30.438350000000003</v>
      </c>
      <c r="E13" s="40">
        <f>C13*'Teine 5'!E13/'Teine 5'!C13</f>
        <v>0.64000000000000012</v>
      </c>
      <c r="F13" s="40">
        <f>C13*'Teine 5'!F13/'Teine 5'!C13</f>
        <v>2.5783500000000004</v>
      </c>
      <c r="G13" s="40">
        <f>C13*'Teine 5'!G13/'Teine 5'!C13</f>
        <v>1.4116500000000001</v>
      </c>
    </row>
    <row r="14" spans="1:11">
      <c r="A14" s="22"/>
      <c r="B14" s="94" t="str">
        <f>'Teine 5'!B14</f>
        <v>PRIA Piimatooted (piim, keefir R 2,5% ) (L)</v>
      </c>
      <c r="C14" s="10">
        <v>25</v>
      </c>
      <c r="D14" s="40">
        <f>C14*'Teine 5'!D14/'Teine 5'!C14</f>
        <v>14.0975</v>
      </c>
      <c r="E14" s="40">
        <f>C14*'Teine 5'!E14/'Teine 5'!C14</f>
        <v>1.21875</v>
      </c>
      <c r="F14" s="40">
        <f>C14*'Teine 5'!F14/'Teine 5'!C14</f>
        <v>0.64249999999999996</v>
      </c>
      <c r="G14" s="40">
        <f>C14*'Teine 5'!G14/'Teine 5'!C14</f>
        <v>0.86</v>
      </c>
    </row>
    <row r="15" spans="1:11">
      <c r="A15" s="22"/>
      <c r="B15" s="94" t="str">
        <f>'Teine 5'!B15</f>
        <v>Mahl (erinevad maitsed)</v>
      </c>
      <c r="C15" s="10">
        <v>50</v>
      </c>
      <c r="D15" s="40">
        <f>C15*'Teine 5'!D15/'Teine 5'!C15</f>
        <v>24.264400000000002</v>
      </c>
      <c r="E15" s="40">
        <f>C15*'Teine 5'!E15/'Teine 5'!C15</f>
        <v>5.891</v>
      </c>
      <c r="F15" s="40">
        <f>C15*'Teine 5'!F15/'Teine 5'!C15</f>
        <v>2.5000000000000001E-2</v>
      </c>
      <c r="G15" s="40">
        <f>C15*'Teine 5'!G15/'Teine 5'!C15</f>
        <v>0.18149999999999999</v>
      </c>
    </row>
    <row r="16" spans="1:11">
      <c r="A16" s="22"/>
      <c r="B16" s="94" t="str">
        <f>'Teine 5'!B16</f>
        <v>Joogijogurt R 1,5%, maitsestatud (L)</v>
      </c>
      <c r="C16" s="24">
        <v>25</v>
      </c>
      <c r="D16" s="40">
        <f>C16*'Teine 5'!D16/'Teine 5'!C16</f>
        <v>18.686499999999999</v>
      </c>
      <c r="E16" s="40">
        <f>C16*'Teine 5'!E16/'Teine 5'!C16</f>
        <v>3.0307499999999998</v>
      </c>
      <c r="F16" s="40">
        <f>C16*'Teine 5'!F16/'Teine 5'!C16</f>
        <v>0.375</v>
      </c>
      <c r="G16" s="40">
        <f>C16*'Teine 5'!G16/'Teine 5'!C16</f>
        <v>0.8</v>
      </c>
      <c r="H16" s="23"/>
      <c r="I16" s="23"/>
      <c r="J16" s="23"/>
      <c r="K16" s="23"/>
    </row>
    <row r="17" spans="1:11">
      <c r="A17" s="22"/>
      <c r="B17" s="94" t="str">
        <f>'Teine 5'!B17</f>
        <v>Tee, suhkruta</v>
      </c>
      <c r="C17" s="10">
        <v>50</v>
      </c>
      <c r="D17" s="40">
        <f>C17*'Teine 5'!D17/'Teine 5'!C17</f>
        <v>0.2</v>
      </c>
      <c r="E17" s="40">
        <f>C17*'Teine 5'!E17/'Teine 5'!C17</f>
        <v>0</v>
      </c>
      <c r="F17" s="40">
        <f>C17*'Teine 5'!F17/'Teine 5'!C17</f>
        <v>0</v>
      </c>
      <c r="G17" s="40">
        <f>C17*'Teine 5'!G17/'Teine 5'!C17</f>
        <v>0.05</v>
      </c>
      <c r="H17" s="23"/>
      <c r="I17" s="23"/>
      <c r="J17" s="23"/>
      <c r="K17" s="23"/>
    </row>
    <row r="18" spans="1:11">
      <c r="A18" s="222"/>
      <c r="B18" s="220" t="str">
        <f>'Teine 5'!B18</f>
        <v>Rukkileiva (3 sorti) - ja sepikutoodete valik  (G)</v>
      </c>
      <c r="C18" s="206">
        <v>40</v>
      </c>
      <c r="D18" s="221">
        <f>C18*'Teine 5'!D18/'Teine 5'!C18</f>
        <v>98.48</v>
      </c>
      <c r="E18" s="221">
        <f>C18*'Teine 5'!E18/'Teine 5'!C18</f>
        <v>20.92</v>
      </c>
      <c r="F18" s="221">
        <f>C18*'Teine 5'!F18/'Teine 5'!C18</f>
        <v>0.8</v>
      </c>
      <c r="G18" s="221">
        <f>C18*'Teine 5'!G18/'Teine 5'!C18</f>
        <v>2.8639999999999999</v>
      </c>
      <c r="H18" s="23"/>
      <c r="I18" s="23"/>
      <c r="J18" s="23"/>
      <c r="K18" s="23"/>
    </row>
    <row r="19" spans="1:11">
      <c r="A19" s="22"/>
      <c r="B19" s="218" t="str">
        <f>'Teine 5'!B19</f>
        <v>Õun (PRIA)</v>
      </c>
      <c r="C19" s="111">
        <v>50</v>
      </c>
      <c r="D19" s="223">
        <f>C19*'Teine 5'!D19/'Teine 5'!C19</f>
        <v>24.038</v>
      </c>
      <c r="E19" s="223">
        <f>C19*'Teine 5'!E19/'Teine 5'!C19</f>
        <v>6.74</v>
      </c>
      <c r="F19" s="223">
        <f>C19*'Teine 5'!F19/'Teine 5'!C19</f>
        <v>0</v>
      </c>
      <c r="G19" s="223">
        <f>C19*'Teine 5'!G19/'Teine 5'!C19</f>
        <v>0</v>
      </c>
      <c r="I19" s="55"/>
    </row>
    <row r="20" spans="1:11">
      <c r="A20" s="26"/>
      <c r="B20" s="194" t="s">
        <v>7</v>
      </c>
      <c r="C20" s="28"/>
      <c r="D20" s="113">
        <f>SUM(D4:D19)</f>
        <v>632.21955000000014</v>
      </c>
      <c r="E20" s="113">
        <f t="shared" ref="E20:G20" si="0">SUM(E4:E19)</f>
        <v>93.81216666666667</v>
      </c>
      <c r="F20" s="113">
        <f t="shared" si="0"/>
        <v>26.589683333333333</v>
      </c>
      <c r="G20" s="113">
        <f t="shared" si="0"/>
        <v>24.918816666666668</v>
      </c>
    </row>
    <row r="21" spans="1:11" ht="14.25" customHeight="1">
      <c r="A21" s="12"/>
      <c r="B21" s="216"/>
      <c r="D21" s="114"/>
      <c r="E21" s="114"/>
      <c r="F21" s="114"/>
      <c r="G21" s="114"/>
    </row>
    <row r="22" spans="1:11" s="3" customFormat="1" ht="24" customHeight="1">
      <c r="A22" s="18" t="s">
        <v>8</v>
      </c>
      <c r="B22" s="218"/>
      <c r="C22" s="171" t="s">
        <v>1</v>
      </c>
      <c r="D22" s="171" t="s">
        <v>2</v>
      </c>
      <c r="E22" s="171" t="s">
        <v>3</v>
      </c>
      <c r="F22" s="171" t="s">
        <v>4</v>
      </c>
      <c r="G22" s="171" t="s">
        <v>5</v>
      </c>
    </row>
    <row r="23" spans="1:11">
      <c r="A23" s="20" t="s">
        <v>6</v>
      </c>
      <c r="B23" s="218" t="str">
        <f>'Teine 5'!B23</f>
        <v>Ühepajatoit sealihaga</v>
      </c>
      <c r="C23" s="111">
        <v>50</v>
      </c>
      <c r="D23" s="223">
        <f>C23*'Teine 5'!D23/'Teine 5'!C23</f>
        <v>47.443999999999996</v>
      </c>
      <c r="E23" s="223">
        <f>C23*'Teine 5'!E23/'Teine 5'!C23</f>
        <v>3.6019999999999999</v>
      </c>
      <c r="F23" s="223">
        <f>C23*'Teine 5'!F23/'Teine 5'!C23</f>
        <v>2.7444999999999999</v>
      </c>
      <c r="G23" s="223">
        <f>C23*'Teine 5'!G23/'Teine 5'!C23</f>
        <v>2.7820000000000005</v>
      </c>
    </row>
    <row r="24" spans="1:11">
      <c r="A24" s="217" t="s">
        <v>20</v>
      </c>
      <c r="B24" s="215" t="str">
        <f>'Teine 5'!B24</f>
        <v>Ühepajatoit läätsedega (mahe)</v>
      </c>
      <c r="C24" s="95">
        <v>50</v>
      </c>
      <c r="D24" s="112">
        <f>C24*'Teine 5'!D24/'Teine 5'!C24</f>
        <v>44.698999999999991</v>
      </c>
      <c r="E24" s="112">
        <f>C24*'Teine 5'!E24/'Teine 5'!C24</f>
        <v>6.6405000000000003</v>
      </c>
      <c r="F24" s="112">
        <f>C24*'Teine 5'!F24/'Teine 5'!C24</f>
        <v>1.6439999999999999</v>
      </c>
      <c r="G24" s="112">
        <f>C24*'Teine 5'!G24/'Teine 5'!C24</f>
        <v>1.6614999999999998</v>
      </c>
    </row>
    <row r="25" spans="1:11">
      <c r="A25" s="20"/>
      <c r="B25" s="94" t="str">
        <f>'Teine 5'!B25</f>
        <v>Kartul, aurutatud</v>
      </c>
      <c r="C25" s="76">
        <v>50</v>
      </c>
      <c r="D25" s="40">
        <f>C25*'Teine 5'!D25/'Teine 5'!C25</f>
        <v>36.25</v>
      </c>
      <c r="E25" s="40">
        <f>C25*'Teine 5'!E25/'Teine 5'!C25</f>
        <v>8.25</v>
      </c>
      <c r="F25" s="40">
        <f>C25*'Teine 5'!F25/'Teine 5'!C25</f>
        <v>0.05</v>
      </c>
      <c r="G25" s="40">
        <f>C25*'Teine 5'!G25/'Teine 5'!C25</f>
        <v>0.94999999999999984</v>
      </c>
    </row>
    <row r="26" spans="1:11">
      <c r="A26" s="20"/>
      <c r="B26" s="94" t="str">
        <f>'Teine 5'!B26</f>
        <v>Riis, aurutatud (mahe)</v>
      </c>
      <c r="C26" s="76">
        <v>50</v>
      </c>
      <c r="D26" s="40">
        <f>C26*'Teine 5'!D26/'Teine 5'!C26</f>
        <v>78.851000000000013</v>
      </c>
      <c r="E26" s="40">
        <f>C26*'Teine 5'!E26/'Teine 5'!C26</f>
        <v>13.437999999999999</v>
      </c>
      <c r="F26" s="40">
        <f>C26*'Teine 5'!F26/'Teine 5'!C26</f>
        <v>2.371</v>
      </c>
      <c r="G26" s="40">
        <f>C26*'Teine 5'!G26/'Teine 5'!C26</f>
        <v>1.1385000000000001</v>
      </c>
    </row>
    <row r="27" spans="1:11">
      <c r="A27" s="20"/>
      <c r="B27" s="94" t="str">
        <f>'Teine 5'!B27</f>
        <v>Aedoad küüslauguga, ahjus küpsetatud</v>
      </c>
      <c r="C27" s="129">
        <v>50</v>
      </c>
      <c r="D27" s="40">
        <f>C27*'Teine 5'!D27/'Teine 5'!C27</f>
        <v>23.107700000000001</v>
      </c>
      <c r="E27" s="40">
        <f>C27*'Teine 5'!E27/'Teine 5'!C27</f>
        <v>3.3490000000000002</v>
      </c>
      <c r="F27" s="40">
        <f>C27*'Teine 5'!F27/'Teine 5'!C27</f>
        <v>1.0485</v>
      </c>
      <c r="G27" s="40">
        <f>C27*'Teine 5'!G27/'Teine 5'!C27</f>
        <v>0.8640000000000001</v>
      </c>
    </row>
    <row r="28" spans="1:11">
      <c r="A28" s="20"/>
      <c r="B28" s="94" t="str">
        <f>'Teine 5'!B28</f>
        <v>Soe valge kaste (G, L)</v>
      </c>
      <c r="C28" s="129">
        <v>50</v>
      </c>
      <c r="D28" s="40">
        <f>C28*'Teine 5'!D28/'Teine 5'!C28</f>
        <v>59.125999999999998</v>
      </c>
      <c r="E28" s="40">
        <f>C28*'Teine 5'!E28/'Teine 5'!C28</f>
        <v>4.077</v>
      </c>
      <c r="F28" s="40">
        <f>C28*'Teine 5'!F28/'Teine 5'!C28</f>
        <v>3.9460000000000002</v>
      </c>
      <c r="G28" s="40">
        <f>C28*'Teine 5'!G28/'Teine 5'!C28</f>
        <v>1.8730000000000002</v>
      </c>
    </row>
    <row r="29" spans="1:11">
      <c r="A29" s="20"/>
      <c r="B29" s="94" t="str">
        <f>'Teine 5'!B29</f>
        <v>Mahla-õlikaste</v>
      </c>
      <c r="C29" s="129">
        <v>5</v>
      </c>
      <c r="D29" s="40">
        <f>C29*'Teine 5'!D29/'Teine 5'!C29</f>
        <v>32.189399999999999</v>
      </c>
      <c r="E29" s="40">
        <f>C29*'Teine 5'!E29/'Teine 5'!C29</f>
        <v>9.7050000000000011E-2</v>
      </c>
      <c r="F29" s="40">
        <f>C29*'Teine 5'!F29/'Teine 5'!C29</f>
        <v>3.5305500000000003</v>
      </c>
      <c r="G29" s="40">
        <f>C29*'Teine 5'!G29/'Teine 5'!C29</f>
        <v>1.3550000000000001E-2</v>
      </c>
    </row>
    <row r="30" spans="1:11">
      <c r="A30" s="20"/>
      <c r="B30" s="94" t="str">
        <f>'Teine 5'!B30</f>
        <v>Kõrvitsa-pastinaagi-virsikusalat</v>
      </c>
      <c r="C30" s="76">
        <v>30</v>
      </c>
      <c r="D30" s="40">
        <f>C30*'Teine 5'!D30/'Teine 5'!C30</f>
        <v>11.0259</v>
      </c>
      <c r="E30" s="40">
        <f>C30*'Teine 5'!E30/'Teine 5'!C30</f>
        <v>2.6751</v>
      </c>
      <c r="F30" s="40">
        <f>C30*'Teine 5'!F30/'Teine 5'!C30</f>
        <v>0.09</v>
      </c>
      <c r="G30" s="40">
        <f>C30*'Teine 5'!G30/'Teine 5'!C30</f>
        <v>0.33</v>
      </c>
    </row>
    <row r="31" spans="1:11">
      <c r="A31" s="20"/>
      <c r="B31" s="94" t="str">
        <f>'Teine 5'!B31</f>
        <v>Hiina kapsas, tomat, roheline sibul (mahe)</v>
      </c>
      <c r="C31" s="76">
        <v>30</v>
      </c>
      <c r="D31" s="40">
        <f>C31*'Teine 5'!D31/'Teine 5'!C31</f>
        <v>7.5630000000000006</v>
      </c>
      <c r="E31" s="40">
        <f>C31*'Teine 5'!E31/'Teine 5'!C31</f>
        <v>1.4199999999999997</v>
      </c>
      <c r="F31" s="40">
        <f>C31*'Teine 5'!F31/'Teine 5'!C31</f>
        <v>0.10700000000000001</v>
      </c>
      <c r="G31" s="40">
        <f>C31*'Teine 5'!G31/'Teine 5'!C31</f>
        <v>0.45999999999999996</v>
      </c>
    </row>
    <row r="32" spans="1:11">
      <c r="A32" s="20"/>
      <c r="B32" s="94" t="str">
        <f>'Teine 5'!B32</f>
        <v>Seemnesegu (mahe)</v>
      </c>
      <c r="C32" s="76">
        <v>5</v>
      </c>
      <c r="D32" s="40">
        <f>C32*'Teine 5'!D32/'Teine 5'!C32</f>
        <v>30.438350000000003</v>
      </c>
      <c r="E32" s="40">
        <f>C32*'Teine 5'!E32/'Teine 5'!C32</f>
        <v>0.64000000000000012</v>
      </c>
      <c r="F32" s="40">
        <f>C32*'Teine 5'!F32/'Teine 5'!C32</f>
        <v>2.5783500000000004</v>
      </c>
      <c r="G32" s="40">
        <f>C32*'Teine 5'!G32/'Teine 5'!C32</f>
        <v>1.4116500000000001</v>
      </c>
    </row>
    <row r="33" spans="1:8">
      <c r="A33" s="20"/>
      <c r="B33" s="94" t="str">
        <f>'Teine 5'!B33</f>
        <v>PRIA Piimatooted (piim, keefir R 2,5% ) (L)</v>
      </c>
      <c r="C33" s="76">
        <v>25</v>
      </c>
      <c r="D33" s="40">
        <f>C33*'Teine 5'!D33/'Teine 5'!C33</f>
        <v>14.0975</v>
      </c>
      <c r="E33" s="40">
        <f>C33*'Teine 5'!E33/'Teine 5'!C33</f>
        <v>1.21875</v>
      </c>
      <c r="F33" s="40">
        <f>C33*'Teine 5'!F33/'Teine 5'!C33</f>
        <v>0.64249999999999996</v>
      </c>
      <c r="G33" s="40">
        <f>C33*'Teine 5'!G33/'Teine 5'!C33</f>
        <v>0.86</v>
      </c>
    </row>
    <row r="34" spans="1:8">
      <c r="A34" s="20"/>
      <c r="B34" s="94" t="str">
        <f>'Teine 5'!B34</f>
        <v>Mahl (erinevad maitsed)</v>
      </c>
      <c r="C34" s="76">
        <v>50</v>
      </c>
      <c r="D34" s="40">
        <f>C34*'Teine 5'!D34/'Teine 5'!C34</f>
        <v>24.264400000000002</v>
      </c>
      <c r="E34" s="40">
        <f>C34*'Teine 5'!E34/'Teine 5'!C34</f>
        <v>5.891</v>
      </c>
      <c r="F34" s="40">
        <f>C34*'Teine 5'!F34/'Teine 5'!C34</f>
        <v>2.5000000000000001E-2</v>
      </c>
      <c r="G34" s="40">
        <f>C34*'Teine 5'!G34/'Teine 5'!C34</f>
        <v>0.18149999999999999</v>
      </c>
    </row>
    <row r="35" spans="1:8">
      <c r="A35" s="20"/>
      <c r="B35" s="94" t="str">
        <f>'Teine 5'!B35</f>
        <v>Joogijogurt R 1,5%, maitsestatud (L)</v>
      </c>
      <c r="C35" s="10">
        <v>25</v>
      </c>
      <c r="D35" s="40">
        <f>C35*'Teine 5'!D35/'Teine 5'!C35</f>
        <v>18.686499999999999</v>
      </c>
      <c r="E35" s="40">
        <f>C35*'Teine 5'!E35/'Teine 5'!C35</f>
        <v>3.0307499999999998</v>
      </c>
      <c r="F35" s="40">
        <f>C35*'Teine 5'!F35/'Teine 5'!C35</f>
        <v>0.375</v>
      </c>
      <c r="G35" s="40">
        <f>C35*'Teine 5'!G35/'Teine 5'!C35</f>
        <v>0.8</v>
      </c>
    </row>
    <row r="36" spans="1:8">
      <c r="A36" s="22"/>
      <c r="B36" s="94" t="str">
        <f>'Teine 5'!B36</f>
        <v>Tee, suhkruta</v>
      </c>
      <c r="C36" s="24">
        <v>50</v>
      </c>
      <c r="D36" s="40">
        <f>C36*'Teine 5'!D36/'Teine 5'!C36</f>
        <v>0.2</v>
      </c>
      <c r="E36" s="40">
        <f>C36*'Teine 5'!E36/'Teine 5'!C36</f>
        <v>0</v>
      </c>
      <c r="F36" s="40">
        <f>C36*'Teine 5'!F36/'Teine 5'!C36</f>
        <v>0</v>
      </c>
      <c r="G36" s="40">
        <f>C36*'Teine 5'!G36/'Teine 5'!C36</f>
        <v>0.05</v>
      </c>
      <c r="H36" s="23"/>
    </row>
    <row r="37" spans="1:8">
      <c r="A37" s="219"/>
      <c r="B37" s="220" t="str">
        <f>'Teine 5'!B37</f>
        <v>Rukkileiva (3 sorti) - ja sepikutoodete valik  (G)</v>
      </c>
      <c r="C37" s="206">
        <v>40</v>
      </c>
      <c r="D37" s="221">
        <f>C37*'Teine 5'!D37/'Teine 5'!C37</f>
        <v>98.48</v>
      </c>
      <c r="E37" s="221">
        <f>C37*'Teine 5'!E37/'Teine 5'!C37</f>
        <v>20.92</v>
      </c>
      <c r="F37" s="221">
        <f>C37*'Teine 5'!F37/'Teine 5'!C37</f>
        <v>0.8</v>
      </c>
      <c r="G37" s="221">
        <f>C37*'Teine 5'!G37/'Teine 5'!C37</f>
        <v>2.86</v>
      </c>
    </row>
    <row r="38" spans="1:8">
      <c r="A38" s="20"/>
      <c r="B38" s="218" t="str">
        <f>'Teine 5'!B38</f>
        <v>Pirn (PRIA)</v>
      </c>
      <c r="C38" s="111">
        <v>50</v>
      </c>
      <c r="D38" s="223">
        <f>C38*'Teine 5'!D38/'Teine 5'!C38</f>
        <v>19.988</v>
      </c>
      <c r="E38" s="223">
        <f>C38*'Teine 5'!E38/'Teine 5'!C38</f>
        <v>5.97</v>
      </c>
      <c r="F38" s="223">
        <f>C38*'Teine 5'!F38/'Teine 5'!C38</f>
        <v>0</v>
      </c>
      <c r="G38" s="223">
        <f>C38*'Teine 5'!G38/'Teine 5'!C38</f>
        <v>0.15</v>
      </c>
    </row>
    <row r="39" spans="1:8">
      <c r="A39" s="34"/>
      <c r="B39" s="194" t="s">
        <v>7</v>
      </c>
      <c r="C39" s="28"/>
      <c r="D39" s="113">
        <f>SUM(D23:D38)</f>
        <v>546.41075000000001</v>
      </c>
      <c r="E39" s="113">
        <f t="shared" ref="E39:G39" si="1">SUM(E23:E38)</f>
        <v>81.219149999999999</v>
      </c>
      <c r="F39" s="113">
        <f t="shared" si="1"/>
        <v>19.952399999999997</v>
      </c>
      <c r="G39" s="113">
        <f t="shared" si="1"/>
        <v>16.3857</v>
      </c>
    </row>
    <row r="40" spans="1:8" ht="14.25" customHeight="1">
      <c r="A40" s="12"/>
      <c r="B40" s="216"/>
      <c r="D40" s="114"/>
      <c r="E40" s="114"/>
      <c r="F40" s="114"/>
      <c r="G40" s="114"/>
    </row>
    <row r="41" spans="1:8" s="3" customFormat="1" ht="24" customHeight="1">
      <c r="A41" s="32" t="s">
        <v>10</v>
      </c>
      <c r="B41" s="218"/>
      <c r="C41" s="171" t="s">
        <v>1</v>
      </c>
      <c r="D41" s="171" t="s">
        <v>2</v>
      </c>
      <c r="E41" s="171" t="s">
        <v>3</v>
      </c>
      <c r="F41" s="171" t="s">
        <v>4</v>
      </c>
      <c r="G41" s="171" t="s">
        <v>5</v>
      </c>
    </row>
    <row r="42" spans="1:8">
      <c r="A42" s="217" t="s">
        <v>6</v>
      </c>
      <c r="B42" s="215" t="str">
        <f>'Teine 5'!B42</f>
        <v>Borš (G)</v>
      </c>
      <c r="C42" s="95">
        <v>100</v>
      </c>
      <c r="D42" s="112">
        <f>C42*'Teine 5'!D42/'Teine 5'!C42</f>
        <v>158.60300000000001</v>
      </c>
      <c r="E42" s="112">
        <f>C42*'Teine 5'!E42/'Teine 5'!C42</f>
        <v>15.212999999999999</v>
      </c>
      <c r="F42" s="112">
        <f>C42*'Teine 5'!F42/'Teine 5'!C42</f>
        <v>6.9050000000000002</v>
      </c>
      <c r="G42" s="112">
        <f>C42*'Teine 5'!G42/'Teine 5'!C42</f>
        <v>2.6640000000000001</v>
      </c>
    </row>
    <row r="43" spans="1:8">
      <c r="A43" s="20" t="s">
        <v>20</v>
      </c>
      <c r="B43" s="94" t="str">
        <f>'Teine 5'!B43</f>
        <v>Borš ubadega (G) (mahe)</v>
      </c>
      <c r="C43" s="10">
        <v>100</v>
      </c>
      <c r="D43" s="40">
        <f>C43*'Teine 5'!D43/'Teine 5'!C43</f>
        <v>68.513999999999996</v>
      </c>
      <c r="E43" s="40">
        <f>C43*'Teine 5'!E43/'Teine 5'!C43</f>
        <v>12.627000000000002</v>
      </c>
      <c r="F43" s="40">
        <f>C43*'Teine 5'!F43/'Teine 5'!C43</f>
        <v>1.3</v>
      </c>
      <c r="G43" s="40">
        <f>C43*'Teine 5'!G43/'Teine 5'!C43</f>
        <v>2.1970000000000001</v>
      </c>
    </row>
    <row r="44" spans="1:8">
      <c r="A44" s="22"/>
      <c r="B44" s="94" t="str">
        <f>'Teine 5'!B44</f>
        <v>Maisimannavaht apelsinikisselliga</v>
      </c>
      <c r="C44" s="10">
        <v>80</v>
      </c>
      <c r="D44" s="40">
        <f>C44*'Teine 5'!D44/'Teine 5'!C44</f>
        <v>47.930399999999999</v>
      </c>
      <c r="E44" s="40">
        <f>C44*'Teine 5'!E44/'Teine 5'!C44</f>
        <v>10.7408</v>
      </c>
      <c r="F44" s="40">
        <f>C44*'Teine 5'!F44/'Teine 5'!C44</f>
        <v>3.3319999999999999</v>
      </c>
      <c r="G44" s="40">
        <f>C44*'Teine 5'!G44/'Teine 5'!C44</f>
        <v>0.89359999999999995</v>
      </c>
    </row>
    <row r="45" spans="1:8">
      <c r="A45" s="22"/>
      <c r="B45" s="94" t="str">
        <f>'Teine 5'!B45</f>
        <v>Maasika panna cotta (L)</v>
      </c>
      <c r="C45" s="10">
        <v>80</v>
      </c>
      <c r="D45" s="40">
        <f>C45*'Teine 5'!D45/'Teine 5'!C45</f>
        <v>109.1144</v>
      </c>
      <c r="E45" s="40">
        <f>C45*'Teine 5'!E45/'Teine 5'!C45</f>
        <v>12.888</v>
      </c>
      <c r="F45" s="40">
        <f>C45*'Teine 5'!F45/'Teine 5'!C45</f>
        <v>4.9960000000000004</v>
      </c>
      <c r="G45" s="40">
        <f>C45*'Teine 5'!G45/'Teine 5'!C45</f>
        <v>7.2256</v>
      </c>
    </row>
    <row r="46" spans="1:8">
      <c r="A46" s="22"/>
      <c r="B46" s="94" t="str">
        <f>'Teine 5'!B46</f>
        <v>PRIA Piimatooted (piim, keefir R 2,5% ) (L)</v>
      </c>
      <c r="C46" s="129">
        <v>25</v>
      </c>
      <c r="D46" s="40">
        <f>C46*'Teine 5'!D46/'Teine 5'!C46</f>
        <v>14.0975</v>
      </c>
      <c r="E46" s="40">
        <f>C46*'Teine 5'!E46/'Teine 5'!C46</f>
        <v>1.21875</v>
      </c>
      <c r="F46" s="40">
        <f>C46*'Teine 5'!F46/'Teine 5'!C46</f>
        <v>0.64249999999999996</v>
      </c>
      <c r="G46" s="40">
        <f>C46*'Teine 5'!G46/'Teine 5'!C46</f>
        <v>0.86</v>
      </c>
    </row>
    <row r="47" spans="1:8">
      <c r="A47" s="22"/>
      <c r="B47" s="94" t="str">
        <f>'Teine 5'!B47</f>
        <v>Mahl (erinevad maitsed)</v>
      </c>
      <c r="C47" s="129">
        <v>50</v>
      </c>
      <c r="D47" s="40">
        <f>C47*'Teine 5'!D47/'Teine 5'!C47</f>
        <v>24.264400000000002</v>
      </c>
      <c r="E47" s="40">
        <f>C47*'Teine 5'!E47/'Teine 5'!C47</f>
        <v>5.891</v>
      </c>
      <c r="F47" s="40">
        <f>C47*'Teine 5'!F47/'Teine 5'!C47</f>
        <v>2.5000000000000001E-2</v>
      </c>
      <c r="G47" s="40">
        <f>C47*'Teine 5'!G47/'Teine 5'!C47</f>
        <v>0.18149999999999999</v>
      </c>
    </row>
    <row r="48" spans="1:8">
      <c r="A48" s="22"/>
      <c r="B48" s="94" t="str">
        <f>'Teine 5'!B48</f>
        <v>Joogijogurt R 1,5%, maitsestatud (L)</v>
      </c>
      <c r="C48" s="129">
        <v>25</v>
      </c>
      <c r="D48" s="40">
        <f>C48*'Teine 5'!D48/'Teine 5'!C48</f>
        <v>18.686499999999999</v>
      </c>
      <c r="E48" s="40">
        <f>C48*'Teine 5'!E48/'Teine 5'!C48</f>
        <v>3.0307499999999998</v>
      </c>
      <c r="F48" s="40">
        <f>C48*'Teine 5'!F48/'Teine 5'!C48</f>
        <v>0.375</v>
      </c>
      <c r="G48" s="40">
        <f>C48*'Teine 5'!G48/'Teine 5'!C48</f>
        <v>0.8</v>
      </c>
    </row>
    <row r="49" spans="1:7">
      <c r="A49" s="31"/>
      <c r="B49" s="94" t="str">
        <f>'Teine 5'!B49</f>
        <v>Tee, suhkruta</v>
      </c>
      <c r="C49" s="24">
        <v>50</v>
      </c>
      <c r="D49" s="40">
        <f>C49*'Teine 5'!D49/'Teine 5'!C49</f>
        <v>0.2</v>
      </c>
      <c r="E49" s="40">
        <f>C49*'Teine 5'!E49/'Teine 5'!C49</f>
        <v>0</v>
      </c>
      <c r="F49" s="40">
        <f>C49*'Teine 5'!F49/'Teine 5'!C49</f>
        <v>0</v>
      </c>
      <c r="G49" s="40">
        <f>C49*'Teine 5'!G49/'Teine 5'!C49</f>
        <v>0.05</v>
      </c>
    </row>
    <row r="50" spans="1:7">
      <c r="A50" s="20"/>
      <c r="B50" s="94" t="str">
        <f>'Teine 5'!B50</f>
        <v>Rukkileiva (3 sorti) - ja sepikutoodete valik  (G)</v>
      </c>
      <c r="C50" s="10">
        <v>40</v>
      </c>
      <c r="D50" s="40">
        <f>C50*'Teine 5'!D50/'Teine 5'!C50</f>
        <v>98.48</v>
      </c>
      <c r="E50" s="40">
        <f>C50*'Teine 5'!E50/'Teine 5'!C50</f>
        <v>20.92</v>
      </c>
      <c r="F50" s="40">
        <f>C50*'Teine 5'!F50/'Teine 5'!C50</f>
        <v>0.8</v>
      </c>
      <c r="G50" s="40">
        <f>C50*'Teine 5'!G50/'Teine 5'!C50</f>
        <v>2.86</v>
      </c>
    </row>
    <row r="51" spans="1:7">
      <c r="A51" s="31"/>
      <c r="B51" s="94" t="str">
        <f>'Teine 5'!B51</f>
        <v>Banaan</v>
      </c>
      <c r="C51" s="10">
        <v>50</v>
      </c>
      <c r="D51" s="40">
        <f>C51*'Teine 5'!D51/'Teine 5'!C51</f>
        <v>33.799999999999997</v>
      </c>
      <c r="E51" s="40">
        <f>C51*'Teine 5'!E51/'Teine 5'!C51</f>
        <v>7.65</v>
      </c>
      <c r="F51" s="40">
        <f>C51*'Teine 5'!F51/'Teine 5'!C51</f>
        <v>0.1</v>
      </c>
      <c r="G51" s="40">
        <f>C51*'Teine 5'!G51/'Teine 5'!C51</f>
        <v>0.4</v>
      </c>
    </row>
    <row r="52" spans="1:7">
      <c r="A52" s="34"/>
      <c r="B52" s="194" t="s">
        <v>7</v>
      </c>
      <c r="C52" s="28"/>
      <c r="D52" s="113">
        <f>SUM(D42:D51)</f>
        <v>573.6902</v>
      </c>
      <c r="E52" s="113">
        <f t="shared" ref="E52:G52" si="2">SUM(E42:E51)</f>
        <v>90.179300000000012</v>
      </c>
      <c r="F52" s="113">
        <f t="shared" si="2"/>
        <v>18.4755</v>
      </c>
      <c r="G52" s="113">
        <f t="shared" si="2"/>
        <v>18.131699999999999</v>
      </c>
    </row>
    <row r="53" spans="1:7" ht="14.25" customHeight="1">
      <c r="A53" s="8"/>
      <c r="B53" s="216"/>
      <c r="C53" s="23"/>
      <c r="D53" s="114"/>
      <c r="E53" s="114"/>
      <c r="F53" s="114"/>
      <c r="G53" s="114"/>
    </row>
    <row r="54" spans="1:7" s="3" customFormat="1" ht="24" customHeight="1">
      <c r="A54" s="32" t="s">
        <v>11</v>
      </c>
      <c r="B54" s="218"/>
      <c r="C54" s="171" t="s">
        <v>1</v>
      </c>
      <c r="D54" s="171" t="s">
        <v>2</v>
      </c>
      <c r="E54" s="171" t="s">
        <v>3</v>
      </c>
      <c r="F54" s="171" t="s">
        <v>4</v>
      </c>
      <c r="G54" s="171" t="s">
        <v>5</v>
      </c>
    </row>
    <row r="55" spans="1:7">
      <c r="A55" s="217" t="s">
        <v>6</v>
      </c>
      <c r="B55" s="215" t="str">
        <f>'Teine 5'!B55</f>
        <v>Ahjukala juustukattega (G, L, PT)</v>
      </c>
      <c r="C55" s="95">
        <v>90</v>
      </c>
      <c r="D55" s="112">
        <f>C55*'Teine 5'!D55/'Teine 5'!C55</f>
        <v>138.87</v>
      </c>
      <c r="E55" s="112">
        <f>C55*'Teine 5'!E55/'Teine 5'!C55</f>
        <v>0.77580000000000005</v>
      </c>
      <c r="F55" s="112">
        <f>C55*'Teine 5'!F55/'Teine 5'!C55</f>
        <v>7.2837000000000005</v>
      </c>
      <c r="G55" s="112">
        <f>C55*'Teine 5'!G55/'Teine 5'!C55</f>
        <v>17.723700000000001</v>
      </c>
    </row>
    <row r="56" spans="1:7" ht="18" customHeight="1">
      <c r="A56" s="20" t="s">
        <v>20</v>
      </c>
      <c r="B56" s="94" t="str">
        <f>'Teine 5'!B56</f>
        <v>Suvikõrvitsa-spinatikotletid juustuga (G, L) (mahe)</v>
      </c>
      <c r="C56" s="10">
        <v>50</v>
      </c>
      <c r="D56" s="40">
        <f>C56*'Teine 5'!D56/'Teine 5'!C56</f>
        <v>47.339500000000001</v>
      </c>
      <c r="E56" s="40">
        <f>C56*'Teine 5'!E56/'Teine 5'!C56</f>
        <v>4.9530000000000003</v>
      </c>
      <c r="F56" s="40">
        <f>C56*'Teine 5'!F56/'Teine 5'!C56</f>
        <v>1.7410000000000003</v>
      </c>
      <c r="G56" s="40">
        <f>C56*'Teine 5'!G56/'Teine 5'!C56</f>
        <v>3.4279999999999999</v>
      </c>
    </row>
    <row r="57" spans="1:7">
      <c r="A57" s="20"/>
      <c r="B57" s="94" t="str">
        <f>'Teine 5'!B57</f>
        <v>Kartuli-lillkapsapuder (L)</v>
      </c>
      <c r="C57" s="76">
        <v>50</v>
      </c>
      <c r="D57" s="40">
        <f>C57*'Teine 5'!D57/'Teine 5'!C57</f>
        <v>33.596400000000003</v>
      </c>
      <c r="E57" s="40">
        <f>C57*'Teine 5'!E57/'Teine 5'!C57</f>
        <v>6.165</v>
      </c>
      <c r="F57" s="40">
        <f>C57*'Teine 5'!F57/'Teine 5'!C57</f>
        <v>0.91</v>
      </c>
      <c r="G57" s="40">
        <f>C57*'Teine 5'!G57/'Teine 5'!C57</f>
        <v>1.0860000000000001</v>
      </c>
    </row>
    <row r="58" spans="1:7">
      <c r="A58" s="20"/>
      <c r="B58" s="94" t="str">
        <f>'Teine 5'!B58</f>
        <v>Kuskuss, aurutatud</v>
      </c>
      <c r="C58" s="76">
        <v>50</v>
      </c>
      <c r="D58" s="40">
        <f>C58*'Teine 5'!D58/'Teine 5'!C58</f>
        <v>64.076499999999982</v>
      </c>
      <c r="E58" s="40">
        <f>C58*'Teine 5'!E58/'Teine 5'!C58</f>
        <v>13.579499999999998</v>
      </c>
      <c r="F58" s="40">
        <f>C58*'Teine 5'!F58/'Teine 5'!C58</f>
        <v>0.34449999999999997</v>
      </c>
      <c r="G58" s="40">
        <f>C58*'Teine 5'!G58/'Teine 5'!C58</f>
        <v>1.9679999999999997</v>
      </c>
    </row>
    <row r="59" spans="1:7">
      <c r="A59" s="20"/>
      <c r="B59" s="94" t="str">
        <f>'Teine 5'!B59</f>
        <v>Pastinaak, röstitud</v>
      </c>
      <c r="C59" s="76">
        <v>50</v>
      </c>
      <c r="D59" s="40">
        <f>C59*'Teine 5'!D59/'Teine 5'!C59</f>
        <v>32.200000000000003</v>
      </c>
      <c r="E59" s="40">
        <f>C59*'Teine 5'!E59/'Teine 5'!C59</f>
        <v>7.95</v>
      </c>
      <c r="F59" s="40">
        <f>C59*'Teine 5'!F59/'Teine 5'!C59</f>
        <v>0.3</v>
      </c>
      <c r="G59" s="40">
        <f>C59*'Teine 5'!G59/'Teine 5'!C59</f>
        <v>0.85</v>
      </c>
    </row>
    <row r="60" spans="1:7">
      <c r="A60" s="20"/>
      <c r="B60" s="94" t="str">
        <f>'Teine 5'!B60</f>
        <v>Soe karrikaste (G, L)</v>
      </c>
      <c r="C60" s="76">
        <v>50</v>
      </c>
      <c r="D60" s="40">
        <f>C60*'Teine 5'!D60/'Teine 5'!C60</f>
        <v>45.944499999999998</v>
      </c>
      <c r="E60" s="40">
        <f>C60*'Teine 5'!E60/'Teine 5'!C60</f>
        <v>3.0089999999999999</v>
      </c>
      <c r="F60" s="40">
        <f>C60*'Teine 5'!F60/'Teine 5'!C60</f>
        <v>3.2044999999999999</v>
      </c>
      <c r="G60" s="40">
        <f>C60*'Teine 5'!G60/'Teine 5'!C60</f>
        <v>1.3359999999999999</v>
      </c>
    </row>
    <row r="61" spans="1:7">
      <c r="A61" s="20"/>
      <c r="B61" s="94" t="str">
        <f>'Teine 5'!B61</f>
        <v xml:space="preserve">Mahla-õlikaste </v>
      </c>
      <c r="C61" s="76">
        <v>5</v>
      </c>
      <c r="D61" s="40">
        <f>C61*'Teine 5'!D61/'Teine 5'!C61</f>
        <v>32.189399999999999</v>
      </c>
      <c r="E61" s="40">
        <f>C61*'Teine 5'!E61/'Teine 5'!C61</f>
        <v>9.7050000000000011E-2</v>
      </c>
      <c r="F61" s="40">
        <f>C61*'Teine 5'!F61/'Teine 5'!C61</f>
        <v>3.5305500000000003</v>
      </c>
      <c r="G61" s="40">
        <f>C61*'Teine 5'!G61/'Teine 5'!C61</f>
        <v>1.3550000000000001E-2</v>
      </c>
    </row>
    <row r="62" spans="1:7">
      <c r="A62" s="20"/>
      <c r="B62" s="94" t="str">
        <f>'Teine 5'!B62</f>
        <v>Porgandi-ananassisalat</v>
      </c>
      <c r="C62" s="76">
        <v>30</v>
      </c>
      <c r="D62" s="40">
        <f>C62*'Teine 5'!D62/'Teine 5'!C62</f>
        <v>13.592700000000001</v>
      </c>
      <c r="E62" s="40">
        <f>C62*'Teine 5'!E62/'Teine 5'!C62</f>
        <v>2.5911</v>
      </c>
      <c r="F62" s="40">
        <f>C62*'Teine 5'!F62/'Teine 5'!C62</f>
        <v>0.46289999999999998</v>
      </c>
      <c r="G62" s="40">
        <f>C62*'Teine 5'!G62/'Teine 5'!C62</f>
        <v>0.17219999999999999</v>
      </c>
    </row>
    <row r="63" spans="1:7">
      <c r="A63" s="20"/>
      <c r="B63" s="94" t="str">
        <f>'Teine 5'!B63</f>
        <v>Nuikapsas, kikerherned, punane redis</v>
      </c>
      <c r="C63" s="76">
        <v>30</v>
      </c>
      <c r="D63" s="40">
        <f>C63*'Teine 5'!D63/'Teine 5'!C63</f>
        <v>17.780000000000005</v>
      </c>
      <c r="E63" s="40">
        <f>C63*'Teine 5'!E63/'Teine 5'!C63</f>
        <v>3.5700000000000003</v>
      </c>
      <c r="F63" s="40">
        <f>C63*'Teine 5'!F63/'Teine 5'!C63</f>
        <v>0.32</v>
      </c>
      <c r="G63" s="40">
        <f>C63*'Teine 5'!G63/'Teine 5'!C63</f>
        <v>0.94000000000000017</v>
      </c>
    </row>
    <row r="64" spans="1:7">
      <c r="A64" s="20"/>
      <c r="B64" s="94" t="str">
        <f>'Teine 5'!B64</f>
        <v>Seemnesegu (mahe)</v>
      </c>
      <c r="C64" s="10">
        <v>5</v>
      </c>
      <c r="D64" s="40">
        <f>C64*'Teine 5'!D64/'Teine 5'!C64</f>
        <v>30.438350000000003</v>
      </c>
      <c r="E64" s="40">
        <f>C64*'Teine 5'!E64/'Teine 5'!C64</f>
        <v>0.64000000000000012</v>
      </c>
      <c r="F64" s="40">
        <f>C64*'Teine 5'!F64/'Teine 5'!C64</f>
        <v>2.5783500000000004</v>
      </c>
      <c r="G64" s="40">
        <f>C64*'Teine 5'!G64/'Teine 5'!C64</f>
        <v>1.4116500000000001</v>
      </c>
    </row>
    <row r="65" spans="1:10">
      <c r="A65" s="31"/>
      <c r="B65" s="94" t="str">
        <f>'Teine 5'!B65</f>
        <v>PRIA Piimatooted (piim, keefir R 2,5% ) (L)</v>
      </c>
      <c r="C65" s="24">
        <v>25</v>
      </c>
      <c r="D65" s="40">
        <f>C65*'Teine 5'!D65/'Teine 5'!C65</f>
        <v>14.0975</v>
      </c>
      <c r="E65" s="40">
        <f>C65*'Teine 5'!E65/'Teine 5'!C65</f>
        <v>1.21875</v>
      </c>
      <c r="F65" s="40">
        <f>C65*'Teine 5'!F65/'Teine 5'!C65</f>
        <v>0.64249999999999996</v>
      </c>
      <c r="G65" s="40">
        <f>C65*'Teine 5'!G65/'Teine 5'!C65</f>
        <v>0.86</v>
      </c>
    </row>
    <row r="66" spans="1:10">
      <c r="A66" s="31"/>
      <c r="B66" s="94" t="str">
        <f>'Teine 5'!B66</f>
        <v>Mahl (erinevad maitsed)</v>
      </c>
      <c r="C66" s="154">
        <v>50</v>
      </c>
      <c r="D66" s="40">
        <f>C66*'Teine 5'!D66/'Teine 5'!C66</f>
        <v>24.264400000000002</v>
      </c>
      <c r="E66" s="40">
        <f>C66*'Teine 5'!E66/'Teine 5'!C66</f>
        <v>5.891</v>
      </c>
      <c r="F66" s="40">
        <f>C66*'Teine 5'!F66/'Teine 5'!C66</f>
        <v>2.5000000000000001E-2</v>
      </c>
      <c r="G66" s="40">
        <f>C66*'Teine 5'!G66/'Teine 5'!C66</f>
        <v>0.18149999999999999</v>
      </c>
    </row>
    <row r="67" spans="1:10">
      <c r="A67" s="31"/>
      <c r="B67" s="94" t="str">
        <f>'Teine 5'!B67</f>
        <v>Joogijogurt R 1,5%, maitsestatud (L)</v>
      </c>
      <c r="C67" s="154">
        <v>25</v>
      </c>
      <c r="D67" s="40">
        <f>C67*'Teine 5'!D67/'Teine 5'!C67</f>
        <v>18.686499999999999</v>
      </c>
      <c r="E67" s="40">
        <f>C67*'Teine 5'!E67/'Teine 5'!C67</f>
        <v>3.0307499999999998</v>
      </c>
      <c r="F67" s="40">
        <f>C67*'Teine 5'!F67/'Teine 5'!C67</f>
        <v>0.375</v>
      </c>
      <c r="G67" s="40">
        <f>C67*'Teine 5'!G67/'Teine 5'!C67</f>
        <v>0.8</v>
      </c>
    </row>
    <row r="68" spans="1:10">
      <c r="A68" s="31"/>
      <c r="B68" s="94" t="str">
        <f>'Teine 5'!B68</f>
        <v>Tee, suhkruta</v>
      </c>
      <c r="C68" s="154">
        <v>50</v>
      </c>
      <c r="D68" s="40">
        <f>C68*'Teine 5'!D68/'Teine 5'!C68</f>
        <v>0.2</v>
      </c>
      <c r="E68" s="40">
        <f>C68*'Teine 5'!E68/'Teine 5'!C68</f>
        <v>0</v>
      </c>
      <c r="F68" s="40">
        <f>C68*'Teine 5'!F68/'Teine 5'!C68</f>
        <v>0</v>
      </c>
      <c r="G68" s="40">
        <f>C68*'Teine 5'!G68/'Teine 5'!C68</f>
        <v>0.05</v>
      </c>
    </row>
    <row r="69" spans="1:10">
      <c r="A69" s="22"/>
      <c r="B69" s="94" t="str">
        <f>'Teine 5'!B69</f>
        <v>Rukkileiva (3 sorti) - ja sepikutoodete valik  (G)</v>
      </c>
      <c r="C69" s="10">
        <v>40</v>
      </c>
      <c r="D69" s="40">
        <f>C69*'Teine 5'!D69/'Teine 5'!C69</f>
        <v>98.48</v>
      </c>
      <c r="E69" s="40">
        <f>C69*'Teine 5'!E69/'Teine 5'!C69</f>
        <v>20.92</v>
      </c>
      <c r="F69" s="40">
        <f>C69*'Teine 5'!F69/'Teine 5'!C69</f>
        <v>0.8</v>
      </c>
      <c r="G69" s="40">
        <f>C69*'Teine 5'!G69/'Teine 5'!C69</f>
        <v>2.86</v>
      </c>
    </row>
    <row r="70" spans="1:10">
      <c r="A70" s="22"/>
      <c r="B70" s="94" t="str">
        <f>'Teine 5'!B70</f>
        <v>Õun (PRIA)</v>
      </c>
      <c r="C70" s="10">
        <v>50</v>
      </c>
      <c r="D70" s="40">
        <f>C70*'Teine 5'!D70/'Teine 5'!C70</f>
        <v>24.038</v>
      </c>
      <c r="E70" s="40">
        <f>C70*'Teine 5'!E70/'Teine 5'!C70</f>
        <v>6.74</v>
      </c>
      <c r="F70" s="40">
        <f>C70*'Teine 5'!F70/'Teine 5'!C70</f>
        <v>0</v>
      </c>
      <c r="G70" s="40">
        <f>C70*'Teine 5'!G70/'Teine 5'!C70</f>
        <v>0</v>
      </c>
    </row>
    <row r="71" spans="1:10">
      <c r="A71" s="26"/>
      <c r="B71" s="194" t="s">
        <v>7</v>
      </c>
      <c r="C71" s="28"/>
      <c r="D71" s="113">
        <f>SUM(D55:D70)</f>
        <v>635.79375000000005</v>
      </c>
      <c r="E71" s="113">
        <f t="shared" ref="E71:G71" si="3">SUM(E55:E70)</f>
        <v>81.130949999999999</v>
      </c>
      <c r="F71" s="113">
        <f t="shared" si="3"/>
        <v>22.518000000000001</v>
      </c>
      <c r="G71" s="113">
        <f t="shared" si="3"/>
        <v>33.680600000000005</v>
      </c>
    </row>
    <row r="72" spans="1:10" ht="14.25" customHeight="1">
      <c r="A72" s="8"/>
      <c r="B72" s="216"/>
      <c r="D72" s="114"/>
      <c r="E72" s="114"/>
      <c r="F72" s="114"/>
      <c r="G72" s="114"/>
    </row>
    <row r="73" spans="1:10" s="3" customFormat="1" ht="24" customHeight="1">
      <c r="A73" s="32" t="s">
        <v>12</v>
      </c>
      <c r="B73" s="218"/>
      <c r="C73" s="171" t="s">
        <v>1</v>
      </c>
      <c r="D73" s="171" t="s">
        <v>2</v>
      </c>
      <c r="E73" s="171" t="s">
        <v>3</v>
      </c>
      <c r="F73" s="171" t="s">
        <v>4</v>
      </c>
      <c r="G73" s="171" t="s">
        <v>5</v>
      </c>
    </row>
    <row r="74" spans="1:10">
      <c r="A74" s="217" t="s">
        <v>6</v>
      </c>
      <c r="B74" s="215" t="str">
        <f>'Teine 5'!B74</f>
        <v xml:space="preserve">Pilaff </v>
      </c>
      <c r="C74" s="95">
        <v>100</v>
      </c>
      <c r="D74" s="112">
        <f>C74*'Teine 5'!D74/'Teine 5'!C74</f>
        <v>170.99600000000001</v>
      </c>
      <c r="E74" s="112">
        <f>C74*'Teine 5'!E74/'Teine 5'!C74</f>
        <v>21.728999999999999</v>
      </c>
      <c r="F74" s="112">
        <f>C74*'Teine 5'!F74/'Teine 5'!C74</f>
        <v>6.7409999999999988</v>
      </c>
      <c r="G74" s="112">
        <f>C74*'Teine 5'!G74/'Teine 5'!C74</f>
        <v>7.19</v>
      </c>
    </row>
    <row r="75" spans="1:10">
      <c r="A75" s="20" t="s">
        <v>20</v>
      </c>
      <c r="B75" s="94" t="str">
        <f>'Teine 5'!B75</f>
        <v>Pilaff porgandi ja punaste ubadega (mahe)</v>
      </c>
      <c r="C75" s="10">
        <v>100</v>
      </c>
      <c r="D75" s="40">
        <f>C75*'Teine 5'!D75/'Teine 5'!C75</f>
        <v>136.81200000000001</v>
      </c>
      <c r="E75" s="40">
        <f>C75*'Teine 5'!E75/'Teine 5'!C75</f>
        <v>24.844999999999999</v>
      </c>
      <c r="F75" s="40">
        <f>C75*'Teine 5'!F75/'Teine 5'!C75</f>
        <v>3.3570000000000007</v>
      </c>
      <c r="G75" s="40">
        <f>C75*'Teine 5'!G75/'Teine 5'!C75</f>
        <v>3.7320000000000007</v>
      </c>
    </row>
    <row r="76" spans="1:10">
      <c r="A76" s="20"/>
      <c r="B76" s="94" t="str">
        <f>'Teine 5'!B76</f>
        <v>Ahjuköögiviljad</v>
      </c>
      <c r="C76" s="10">
        <v>50</v>
      </c>
      <c r="D76" s="40">
        <f>C76*'Teine 5'!D76/'Teine 5'!C76</f>
        <v>44.323500000000003</v>
      </c>
      <c r="E76" s="40">
        <f>C76*'Teine 5'!E76/'Teine 5'!C76</f>
        <v>7.4645000000000001</v>
      </c>
      <c r="F76" s="40">
        <f>C76*'Teine 5'!F76/'Teine 5'!C76</f>
        <v>1.7244999999999999</v>
      </c>
      <c r="G76" s="40">
        <f>C76*'Teine 5'!G76/'Teine 5'!C76</f>
        <v>0.72099999999999997</v>
      </c>
    </row>
    <row r="77" spans="1:10">
      <c r="A77" s="20"/>
      <c r="B77" s="94" t="str">
        <f>'Teine 5'!B77</f>
        <v>Soe tomatikaste</v>
      </c>
      <c r="C77" s="10">
        <v>50</v>
      </c>
      <c r="D77" s="40">
        <f>C77*'Teine 5'!D77/'Teine 5'!C77</f>
        <v>17.598500000000001</v>
      </c>
      <c r="E77" s="40">
        <f>C77*'Teine 5'!E77/'Teine 5'!C77</f>
        <v>3.2825000000000002</v>
      </c>
      <c r="F77" s="40">
        <f>C77*'Teine 5'!F77/'Teine 5'!C77</f>
        <v>0.54400000000000004</v>
      </c>
      <c r="G77" s="40">
        <f>C77*'Teine 5'!G77/'Teine 5'!C77</f>
        <v>0.38950000000000001</v>
      </c>
    </row>
    <row r="78" spans="1:10">
      <c r="A78" s="31"/>
      <c r="B78" s="94" t="str">
        <f>'Teine 5'!B78</f>
        <v>Külm küüslaugu-jogurtikaste (L)</v>
      </c>
      <c r="C78" s="10">
        <v>25</v>
      </c>
      <c r="D78" s="40">
        <f>C78*'Teine 5'!D78/'Teine 5'!C78</f>
        <v>31.975750000000005</v>
      </c>
      <c r="E78" s="40">
        <f>C78*'Teine 5'!E78/'Teine 5'!C78</f>
        <v>3.5095000000000005</v>
      </c>
      <c r="F78" s="40">
        <f>C78*'Teine 5'!F78/'Teine 5'!C78</f>
        <v>1.7155</v>
      </c>
      <c r="G78" s="40">
        <f>C78*'Teine 5'!G78/'Teine 5'!C78</f>
        <v>0.63900000000000001</v>
      </c>
      <c r="H78" s="23"/>
      <c r="I78" s="23"/>
      <c r="J78" s="23"/>
    </row>
    <row r="79" spans="1:10">
      <c r="A79" s="31"/>
      <c r="B79" s="94" t="str">
        <f>'Teine 5'!B79</f>
        <v>Peedi-piprajuuresalat</v>
      </c>
      <c r="C79" s="129">
        <v>30</v>
      </c>
      <c r="D79" s="40">
        <f>C79*'Teine 5'!D79/'Teine 5'!C79</f>
        <v>17.5167</v>
      </c>
      <c r="E79" s="40">
        <f>C79*'Teine 5'!E79/'Teine 5'!C79</f>
        <v>3.1044</v>
      </c>
      <c r="F79" s="40">
        <f>C79*'Teine 5'!F79/'Teine 5'!C79</f>
        <v>0.50159999999999993</v>
      </c>
      <c r="G79" s="40">
        <f>C79*'Teine 5'!G79/'Teine 5'!C79</f>
        <v>0.46259999999999996</v>
      </c>
      <c r="H79" s="23"/>
      <c r="I79" s="23"/>
      <c r="J79" s="23"/>
    </row>
    <row r="80" spans="1:10">
      <c r="A80" s="31"/>
      <c r="B80" s="94" t="str">
        <f>'Teine 5'!B80</f>
        <v>Hiina kapsas, marineeritud punane sibul, brokoli</v>
      </c>
      <c r="C80" s="129">
        <v>30</v>
      </c>
      <c r="D80" s="40">
        <f>C80*'Teine 5'!D80/'Teine 5'!C80</f>
        <v>9.0259999999999998</v>
      </c>
      <c r="E80" s="40">
        <f>C80*'Teine 5'!E80/'Teine 5'!C80</f>
        <v>1.6300000000000001</v>
      </c>
      <c r="F80" s="40">
        <f>C80*'Teine 5'!F80/'Teine 5'!C80</f>
        <v>0.11000000000000001</v>
      </c>
      <c r="G80" s="40">
        <f>C80*'Teine 5'!G80/'Teine 5'!C80</f>
        <v>0.7</v>
      </c>
      <c r="H80" s="23"/>
      <c r="I80" s="23"/>
      <c r="J80" s="23"/>
    </row>
    <row r="81" spans="1:12">
      <c r="A81" s="31"/>
      <c r="B81" s="94" t="str">
        <f>'Teine 5'!B81</f>
        <v>Seemnesegu (mahe)</v>
      </c>
      <c r="C81" s="129">
        <v>5</v>
      </c>
      <c r="D81" s="40">
        <f>C81*'Teine 5'!D81/'Teine 5'!C81</f>
        <v>30.438350000000003</v>
      </c>
      <c r="E81" s="40">
        <f>C81*'Teine 5'!E81/'Teine 5'!C81</f>
        <v>0.64000000000000012</v>
      </c>
      <c r="F81" s="40">
        <f>C81*'Teine 5'!F81/'Teine 5'!C81</f>
        <v>2.5783500000000004</v>
      </c>
      <c r="G81" s="40">
        <f>C81*'Teine 5'!G81/'Teine 5'!C81</f>
        <v>1.4116500000000001</v>
      </c>
      <c r="H81" s="23"/>
      <c r="I81" s="23"/>
      <c r="J81" s="23"/>
    </row>
    <row r="82" spans="1:12">
      <c r="A82" s="31"/>
      <c r="B82" s="94" t="str">
        <f>'Teine 5'!B82</f>
        <v>PRIA Piimatooted (piim, keefir R 2,5% ) (L)</v>
      </c>
      <c r="C82" s="10">
        <v>25</v>
      </c>
      <c r="D82" s="40">
        <f>C82*'Teine 5'!D82/'Teine 5'!C82</f>
        <v>14.0975</v>
      </c>
      <c r="E82" s="40">
        <f>C82*'Teine 5'!E82/'Teine 5'!C82</f>
        <v>1.21875</v>
      </c>
      <c r="F82" s="40">
        <f>C82*'Teine 5'!F82/'Teine 5'!C82</f>
        <v>0.64249999999999996</v>
      </c>
      <c r="G82" s="40">
        <f>C82*'Teine 5'!G82/'Teine 5'!C82</f>
        <v>0.86</v>
      </c>
    </row>
    <row r="83" spans="1:12">
      <c r="A83" s="31"/>
      <c r="B83" s="94" t="str">
        <f>'Teine 5'!B83</f>
        <v>Mahl (erinevad maitsed)</v>
      </c>
      <c r="C83" s="10">
        <v>50</v>
      </c>
      <c r="D83" s="40">
        <f>C83*'Teine 5'!D83/'Teine 5'!C83</f>
        <v>24.264400000000002</v>
      </c>
      <c r="E83" s="40">
        <f>C83*'Teine 5'!E83/'Teine 5'!C83</f>
        <v>5.891</v>
      </c>
      <c r="F83" s="40">
        <f>C83*'Teine 5'!F83/'Teine 5'!C83</f>
        <v>2.5000000000000001E-2</v>
      </c>
      <c r="G83" s="40">
        <f>C83*'Teine 5'!G83/'Teine 5'!C83</f>
        <v>0.18149999999999999</v>
      </c>
    </row>
    <row r="84" spans="1:12">
      <c r="A84" s="31"/>
      <c r="B84" s="94" t="str">
        <f>'Teine 5'!B84</f>
        <v>Joogijogurt R 1,5%, maitsestatud (L)</v>
      </c>
      <c r="C84" s="10">
        <v>25</v>
      </c>
      <c r="D84" s="40">
        <f>C84*'Teine 5'!D84/'Teine 5'!C84</f>
        <v>18.686499999999999</v>
      </c>
      <c r="E84" s="40">
        <f>C84*'Teine 5'!E84/'Teine 5'!C84</f>
        <v>3.0307499999999998</v>
      </c>
      <c r="F84" s="40">
        <f>C84*'Teine 5'!F84/'Teine 5'!C84</f>
        <v>0.375</v>
      </c>
      <c r="G84" s="40">
        <f>C84*'Teine 5'!G84/'Teine 5'!C84</f>
        <v>0.8</v>
      </c>
    </row>
    <row r="85" spans="1:12">
      <c r="A85" s="22"/>
      <c r="B85" s="94" t="str">
        <f>'Teine 5'!B85</f>
        <v>Tee, suhkruta</v>
      </c>
      <c r="C85" s="24">
        <v>50</v>
      </c>
      <c r="D85" s="40">
        <f>C85*'Teine 5'!D85/'Teine 5'!C85</f>
        <v>0.2</v>
      </c>
      <c r="E85" s="40">
        <f>C85*'Teine 5'!E85/'Teine 5'!C85</f>
        <v>0</v>
      </c>
      <c r="F85" s="40">
        <f>C85*'Teine 5'!F85/'Teine 5'!C85</f>
        <v>0</v>
      </c>
      <c r="G85" s="40">
        <f>C85*'Teine 5'!G85/'Teine 5'!C85</f>
        <v>0.05</v>
      </c>
      <c r="H85" s="23"/>
      <c r="I85" s="23"/>
      <c r="J85" s="23"/>
      <c r="K85" s="23"/>
      <c r="L85" s="23"/>
    </row>
    <row r="86" spans="1:12">
      <c r="A86" s="31"/>
      <c r="B86" s="94" t="str">
        <f>'Teine 5'!B86</f>
        <v>Rukkileiva (3 sorti) - ja sepikutoodete valik  (G)</v>
      </c>
      <c r="C86" s="10">
        <v>40</v>
      </c>
      <c r="D86" s="40">
        <f>C86*'Teine 5'!D86/'Teine 5'!C86</f>
        <v>98.48</v>
      </c>
      <c r="E86" s="40">
        <f>C86*'Teine 5'!E86/'Teine 5'!C86</f>
        <v>20.92</v>
      </c>
      <c r="F86" s="40">
        <f>C86*'Teine 5'!F86/'Teine 5'!C86</f>
        <v>0.8</v>
      </c>
      <c r="G86" s="40">
        <f>C86*'Teine 5'!G86/'Teine 5'!C86</f>
        <v>2.86</v>
      </c>
    </row>
    <row r="87" spans="1:12">
      <c r="A87" s="22"/>
      <c r="B87" s="94" t="str">
        <f>'Teine 5'!B87</f>
        <v>Pirn (PRIA)</v>
      </c>
      <c r="C87" s="10">
        <v>50</v>
      </c>
      <c r="D87" s="40">
        <f>C87*'Teine 5'!D87/'Teine 5'!C87</f>
        <v>19.988</v>
      </c>
      <c r="E87" s="40">
        <f>C87*'Teine 5'!E87/'Teine 5'!C87</f>
        <v>5.97</v>
      </c>
      <c r="F87" s="40">
        <f>C87*'Teine 5'!F87/'Teine 5'!C87</f>
        <v>0</v>
      </c>
      <c r="G87" s="40">
        <f>C87*'Teine 5'!G87/'Teine 5'!C87</f>
        <v>0.15</v>
      </c>
    </row>
    <row r="88" spans="1:12">
      <c r="A88" s="34"/>
      <c r="B88" s="82" t="s">
        <v>7</v>
      </c>
      <c r="C88" s="28"/>
      <c r="D88" s="53">
        <f>SUM(D74:D87)</f>
        <v>634.4032000000002</v>
      </c>
      <c r="E88" s="53">
        <f t="shared" ref="E88:G88" si="4">SUM(E74:E87)</f>
        <v>103.2354</v>
      </c>
      <c r="F88" s="53">
        <f t="shared" si="4"/>
        <v>19.114449999999994</v>
      </c>
      <c r="G88" s="53">
        <f t="shared" si="4"/>
        <v>20.14725</v>
      </c>
    </row>
    <row r="89" spans="1:12">
      <c r="B89" s="15" t="s">
        <v>14</v>
      </c>
      <c r="D89" s="43">
        <f>AVERAGE(D20,D39,D52,D71,D88)</f>
        <v>604.50349000000017</v>
      </c>
      <c r="E89" s="43">
        <f t="shared" ref="E89:G89" si="5">AVERAGE(E20,E39,E52,E71,E88)</f>
        <v>89.915393333333327</v>
      </c>
      <c r="F89" s="43">
        <f t="shared" si="5"/>
        <v>21.330006666666666</v>
      </c>
      <c r="G89" s="43">
        <f t="shared" si="5"/>
        <v>22.652813333333334</v>
      </c>
    </row>
    <row r="90" spans="1:12">
      <c r="A90" s="3" t="s">
        <v>30</v>
      </c>
    </row>
    <row r="91" spans="1:12">
      <c r="A91" s="69" t="s">
        <v>107</v>
      </c>
      <c r="C91" s="23"/>
      <c r="G91" s="3"/>
    </row>
    <row r="92" spans="1:12">
      <c r="A92" s="55" t="s">
        <v>26</v>
      </c>
      <c r="B92" s="55"/>
    </row>
    <row r="93" spans="1:12">
      <c r="A93" s="55" t="s">
        <v>27</v>
      </c>
      <c r="B93" s="55"/>
    </row>
    <row r="94" spans="1:12">
      <c r="A94" s="55" t="s">
        <v>84</v>
      </c>
      <c r="B94" s="55"/>
    </row>
    <row r="95" spans="1:12">
      <c r="A95" s="55" t="s">
        <v>15</v>
      </c>
      <c r="B95" s="55"/>
    </row>
  </sheetData>
  <mergeCells count="1">
    <mergeCell ref="C1:D2"/>
  </mergeCells>
  <phoneticPr fontId="2" type="noConversion"/>
  <pageMargins left="0.7" right="0.7" top="0.75" bottom="0.75" header="0.3" footer="0.3"/>
  <pageSetup paperSize="9" scale="4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9514C-7627-4B69-BEC7-D01AAB4A9478}">
  <sheetPr>
    <pageSetUpPr fitToPage="1"/>
  </sheetPr>
  <dimension ref="A1:L94"/>
  <sheetViews>
    <sheetView topLeftCell="A31" zoomScale="90" zoomScaleNormal="90" workbookViewId="0">
      <selection activeCell="B3" sqref="B3"/>
    </sheetView>
  </sheetViews>
  <sheetFormatPr defaultColWidth="9.26953125" defaultRowHeight="15.5"/>
  <cols>
    <col min="1" max="1" width="14.81640625" style="55" customWidth="1"/>
    <col min="2" max="2" width="52.26953125" style="55" customWidth="1"/>
    <col min="3" max="3" width="12.54296875" style="55" customWidth="1"/>
    <col min="4" max="5" width="14.81640625" style="55" customWidth="1"/>
    <col min="6" max="7" width="12.54296875" style="55" customWidth="1"/>
    <col min="8" max="16384" width="9.26953125" style="55"/>
  </cols>
  <sheetData>
    <row r="1" spans="1:11">
      <c r="B1" s="70"/>
      <c r="C1" s="261"/>
      <c r="D1" s="261"/>
    </row>
    <row r="2" spans="1:11" ht="40.5" customHeight="1">
      <c r="A2" s="54" t="str">
        <f>'Teine 3'!A2</f>
        <v>Koolilõuna 13.01. - 17.01.2025.</v>
      </c>
      <c r="B2" s="71"/>
      <c r="C2" s="262"/>
      <c r="D2" s="262"/>
      <c r="E2" s="159"/>
      <c r="F2" s="159"/>
      <c r="G2" s="159"/>
    </row>
    <row r="3" spans="1:11" s="57" customFormat="1" ht="24" customHeight="1">
      <c r="A3" s="18" t="s">
        <v>0</v>
      </c>
      <c r="B3" s="58"/>
      <c r="C3" s="186" t="s">
        <v>1</v>
      </c>
      <c r="D3" s="186" t="s">
        <v>2</v>
      </c>
      <c r="E3" s="186" t="s">
        <v>3</v>
      </c>
      <c r="F3" s="186" t="s">
        <v>4</v>
      </c>
      <c r="G3" s="186" t="s">
        <v>5</v>
      </c>
    </row>
    <row r="4" spans="1:11">
      <c r="A4" s="44" t="s">
        <v>6</v>
      </c>
      <c r="B4" s="225" t="str">
        <f>'Teine 3'!B4</f>
        <v>Böfstrooganov (G, L) (mahe)</v>
      </c>
      <c r="C4" s="98">
        <v>75</v>
      </c>
      <c r="D4" s="60">
        <f>C4*'Teine 3'!D4/'Teine 3'!C4</f>
        <v>108.97800000000001</v>
      </c>
      <c r="E4" s="60">
        <f>C4*'Teine 3'!E4/'Teine 3'!C4</f>
        <v>4.8412499999999996</v>
      </c>
      <c r="F4" s="60">
        <f>C4*'Teine 3'!F4/'Teine 3'!C4</f>
        <v>7.7647499999999985</v>
      </c>
      <c r="G4" s="60">
        <f>C4*'Teine 3'!G4/'Teine 3'!C4</f>
        <v>5.1277499999999998</v>
      </c>
    </row>
    <row r="5" spans="1:11">
      <c r="A5" s="44" t="s">
        <v>20</v>
      </c>
      <c r="B5" s="225" t="str">
        <f>'Teine 3'!B5</f>
        <v>Seenestrooganov (G, L)</v>
      </c>
      <c r="C5" s="75">
        <v>75</v>
      </c>
      <c r="D5" s="60">
        <f>C5*'Teine 3'!D5/'Teine 3'!C5</f>
        <v>44.935500000000005</v>
      </c>
      <c r="E5" s="60">
        <f>C5*'Teine 3'!E5/'Teine 3'!C5</f>
        <v>3.7334999999999994</v>
      </c>
      <c r="F5" s="60">
        <f>C5*'Teine 3'!F5/'Teine 3'!C5</f>
        <v>3.0922500000000004</v>
      </c>
      <c r="G5" s="60">
        <f>C5*'Teine 3'!G5/'Teine 3'!C5</f>
        <v>1.0934999999999999</v>
      </c>
    </row>
    <row r="6" spans="1:11">
      <c r="A6" s="49"/>
      <c r="B6" s="225" t="str">
        <f>'Teine 3'!B6</f>
        <v>Tatar, aurutatud (mahe)</v>
      </c>
      <c r="C6" s="59">
        <v>100</v>
      </c>
      <c r="D6" s="60">
        <f>C6*'Teine 3'!D6/'Teine 3'!C6</f>
        <v>80.59999999999998</v>
      </c>
      <c r="E6" s="60">
        <f>C6*'Teine 3'!E6/'Teine 3'!C6</f>
        <v>16.975000000000001</v>
      </c>
      <c r="F6" s="60">
        <f>C6*'Teine 3'!F6/'Teine 3'!C6</f>
        <v>0.5</v>
      </c>
      <c r="G6" s="60">
        <f>C6*'Teine 3'!G6/'Teine 3'!C6</f>
        <v>2.9750000000000001</v>
      </c>
    </row>
    <row r="7" spans="1:11">
      <c r="A7" s="49"/>
      <c r="B7" s="225" t="str">
        <f>'Teine 3'!B7</f>
        <v xml:space="preserve">Riis, aurutatud </v>
      </c>
      <c r="C7" s="59">
        <v>100</v>
      </c>
      <c r="D7" s="60">
        <f>C7*'Teine 3'!D7/'Teine 3'!C7</f>
        <v>157.70200000000003</v>
      </c>
      <c r="E7" s="60">
        <f>C7*'Teine 3'!E7/'Teine 3'!C7</f>
        <v>26.875999999999998</v>
      </c>
      <c r="F7" s="60">
        <f>C7*'Teine 3'!F7/'Teine 3'!C7</f>
        <v>4.742</v>
      </c>
      <c r="G7" s="60">
        <f>C7*'Teine 3'!G7/'Teine 3'!C7</f>
        <v>2.2770000000000001</v>
      </c>
    </row>
    <row r="8" spans="1:11">
      <c r="A8" s="49"/>
      <c r="B8" s="225" t="str">
        <f>'Teine 3'!B8</f>
        <v>Peet, röstitud</v>
      </c>
      <c r="C8" s="59">
        <v>50</v>
      </c>
      <c r="D8" s="60">
        <f>C8*'Teine 3'!D8/'Teine 3'!C8</f>
        <v>30.42</v>
      </c>
      <c r="E8" s="60">
        <f>C8*'Teine 3'!E8/'Teine 3'!C8</f>
        <v>6.2534999999999998</v>
      </c>
      <c r="F8" s="60">
        <f>C8*'Teine 3'!F8/'Teine 3'!C8</f>
        <v>0.5615</v>
      </c>
      <c r="G8" s="60">
        <f>C8*'Teine 3'!G8/'Teine 3'!C8</f>
        <v>0.84150000000000003</v>
      </c>
    </row>
    <row r="9" spans="1:11">
      <c r="A9" s="49"/>
      <c r="B9" s="225" t="str">
        <f>'Teine 3'!B9</f>
        <v>Mahla-õlikaste</v>
      </c>
      <c r="C9" s="59">
        <v>5</v>
      </c>
      <c r="D9" s="60">
        <f>C9*'Teine 3'!D9/'Teine 3'!C9</f>
        <v>32.189399999999999</v>
      </c>
      <c r="E9" s="60">
        <f>C9*'Teine 3'!E9/'Teine 3'!C9</f>
        <v>9.7050000000000011E-2</v>
      </c>
      <c r="F9" s="60">
        <f>C9*'Teine 3'!F9/'Teine 3'!C9</f>
        <v>3.5305500000000003</v>
      </c>
      <c r="G9" s="60">
        <f>C9*'Teine 3'!G9/'Teine 3'!C9</f>
        <v>1.3550000000000001E-2</v>
      </c>
    </row>
    <row r="10" spans="1:11">
      <c r="A10" s="49"/>
      <c r="B10" s="225" t="str">
        <f>'Teine 3'!B10</f>
        <v>Porgandi-apelsinisalat</v>
      </c>
      <c r="C10" s="59">
        <v>50</v>
      </c>
      <c r="D10" s="60">
        <f>C10*'Teine 3'!D10/'Teine 3'!C10</f>
        <v>26.936</v>
      </c>
      <c r="E10" s="60">
        <f>C10*'Teine 3'!E10/'Teine 3'!C10</f>
        <v>4.5049999999999999</v>
      </c>
      <c r="F10" s="60">
        <f>C10*'Teine 3'!F10/'Teine 3'!C10</f>
        <v>1.0780000000000001</v>
      </c>
      <c r="G10" s="60">
        <f>C10*'Teine 3'!G10/'Teine 3'!C10</f>
        <v>0.39399999999999996</v>
      </c>
    </row>
    <row r="11" spans="1:11">
      <c r="A11" s="49"/>
      <c r="B11" s="225" t="str">
        <f>'Teine 3'!B11</f>
        <v>Kapsas, paprika, porrulauk (mahe kapsas)</v>
      </c>
      <c r="C11" s="59">
        <v>30</v>
      </c>
      <c r="D11" s="60">
        <f>C11*'Teine 3'!D11/'Teine 3'!C11</f>
        <v>8.2256</v>
      </c>
      <c r="E11" s="60">
        <f>C11*'Teine 3'!E11/'Teine 3'!C11</f>
        <v>1.8950000000000005</v>
      </c>
      <c r="F11" s="60">
        <f>C11*'Teine 3'!F11/'Teine 3'!C11</f>
        <v>5.000000000000001E-2</v>
      </c>
      <c r="G11" s="60">
        <f>C11*'Teine 3'!G11/'Teine 3'!C11</f>
        <v>0.41000000000000003</v>
      </c>
    </row>
    <row r="12" spans="1:11">
      <c r="A12" s="49"/>
      <c r="B12" s="225" t="str">
        <f>'Teine 3'!B12</f>
        <v>Seemnesegu (mahe)</v>
      </c>
      <c r="C12" s="59">
        <v>10</v>
      </c>
      <c r="D12" s="60">
        <f>C12*'Teine 3'!D12/'Teine 3'!C12</f>
        <v>60.876700000000007</v>
      </c>
      <c r="E12" s="60">
        <f>C12*'Teine 3'!E12/'Teine 3'!C12</f>
        <v>1.2800000000000002</v>
      </c>
      <c r="F12" s="60">
        <f>C12*'Teine 3'!F12/'Teine 3'!C12</f>
        <v>5.1567000000000007</v>
      </c>
      <c r="G12" s="60">
        <f>C12*'Teine 3'!G12/'Teine 3'!C12</f>
        <v>2.8233000000000001</v>
      </c>
    </row>
    <row r="13" spans="1:11">
      <c r="A13" s="49"/>
      <c r="B13" s="225" t="str">
        <f>'Teine 3'!B13</f>
        <v>PRIA Piimatooted (piim, keefir R 2,5% ) (L)</v>
      </c>
      <c r="C13" s="59">
        <v>50</v>
      </c>
      <c r="D13" s="60">
        <f>C13*'Teine 3'!D13/'Teine 3'!C13</f>
        <v>28.195</v>
      </c>
      <c r="E13" s="60">
        <f>C13*'Teine 3'!E13/'Teine 3'!C13</f>
        <v>2.4375</v>
      </c>
      <c r="F13" s="60">
        <f>C13*'Teine 3'!F13/'Teine 3'!C13</f>
        <v>1.2849999999999999</v>
      </c>
      <c r="G13" s="60">
        <f>C13*'Teine 3'!G13/'Teine 3'!C13</f>
        <v>1.72</v>
      </c>
      <c r="H13" s="56"/>
      <c r="I13" s="56"/>
      <c r="J13" s="56"/>
      <c r="K13" s="56"/>
    </row>
    <row r="14" spans="1:11">
      <c r="A14" s="49"/>
      <c r="B14" s="225" t="str">
        <f>'Teine 3'!B14</f>
        <v>Mahl (erinevad maitsed)</v>
      </c>
      <c r="C14" s="10">
        <v>50</v>
      </c>
      <c r="D14" s="60">
        <f>C14*'Teine 3'!D14/'Teine 3'!C14</f>
        <v>24.264400000000002</v>
      </c>
      <c r="E14" s="60">
        <f>C14*'Teine 3'!E14/'Teine 3'!C14</f>
        <v>5.891</v>
      </c>
      <c r="F14" s="60">
        <f>C14*'Teine 3'!F14/'Teine 3'!C14</f>
        <v>2.5000000000000001E-2</v>
      </c>
      <c r="G14" s="60">
        <f>C14*'Teine 3'!G14/'Teine 3'!C14</f>
        <v>0.18149999999999999</v>
      </c>
      <c r="H14" s="56"/>
      <c r="I14" s="56"/>
      <c r="J14" s="56"/>
      <c r="K14" s="56"/>
    </row>
    <row r="15" spans="1:11">
      <c r="A15" s="49"/>
      <c r="B15" s="225" t="str">
        <f>'Teine 3'!B15</f>
        <v>Joogijogurt R 1,5%, maitsestatud (L)</v>
      </c>
      <c r="C15" s="10">
        <v>25</v>
      </c>
      <c r="D15" s="60">
        <f>C15*'Teine 3'!D15/'Teine 3'!C15</f>
        <v>18.686499999999999</v>
      </c>
      <c r="E15" s="60">
        <f>C15*'Teine 3'!E15/'Teine 3'!C15</f>
        <v>3.0307499999999998</v>
      </c>
      <c r="F15" s="60">
        <f>C15*'Teine 3'!F15/'Teine 3'!C15</f>
        <v>0.375</v>
      </c>
      <c r="G15" s="60">
        <f>C15*'Teine 3'!G15/'Teine 3'!C15</f>
        <v>0.8</v>
      </c>
      <c r="H15" s="56"/>
      <c r="I15" s="56"/>
      <c r="J15" s="56"/>
      <c r="K15" s="56"/>
    </row>
    <row r="16" spans="1:11">
      <c r="A16" s="49"/>
      <c r="B16" s="225" t="str">
        <f>'Teine 3'!B16</f>
        <v>Tee, suhkruta</v>
      </c>
      <c r="C16" s="59">
        <v>50</v>
      </c>
      <c r="D16" s="60">
        <f>C16*'Teine 3'!D16/'Teine 3'!C16</f>
        <v>0.2</v>
      </c>
      <c r="E16" s="60">
        <f>C16*'Teine 3'!E16/'Teine 3'!C16</f>
        <v>0</v>
      </c>
      <c r="F16" s="60">
        <f>C16*'Teine 3'!F16/'Teine 3'!C16</f>
        <v>0</v>
      </c>
      <c r="G16" s="60">
        <f>C16*'Teine 3'!G16/'Teine 3'!C16</f>
        <v>0.05</v>
      </c>
      <c r="H16" s="56"/>
      <c r="I16" s="56"/>
      <c r="J16" s="56"/>
      <c r="K16" s="56"/>
    </row>
    <row r="17" spans="1:7">
      <c r="A17" s="49"/>
      <c r="B17" s="225" t="str">
        <f>'Teine 3'!B17</f>
        <v>Rukkileiva (3 sorti) - ja sepikutoodete valik  (G)</v>
      </c>
      <c r="C17" s="62">
        <v>50</v>
      </c>
      <c r="D17" s="60">
        <f>C17*'Teine 3'!D17/'Teine 3'!C17</f>
        <v>123.1</v>
      </c>
      <c r="E17" s="60">
        <f>C17*'Teine 3'!E17/'Teine 3'!C17</f>
        <v>26.15</v>
      </c>
      <c r="F17" s="60">
        <f>C17*'Teine 3'!F17/'Teine 3'!C17</f>
        <v>1</v>
      </c>
      <c r="G17" s="60">
        <f>C17*'Teine 3'!G17/'Teine 3'!C17</f>
        <v>3.5750000000000002</v>
      </c>
    </row>
    <row r="18" spans="1:7">
      <c r="A18" s="85"/>
      <c r="B18" s="257" t="s">
        <v>19</v>
      </c>
      <c r="C18" s="210">
        <v>50</v>
      </c>
      <c r="D18" s="189">
        <f>C18*'Teine 3'!D18/'Teine 3'!C18</f>
        <v>24.038</v>
      </c>
      <c r="E18" s="189">
        <f>C18*'Teine 3'!E18/'Teine 3'!C18</f>
        <v>6.74</v>
      </c>
      <c r="F18" s="189">
        <f>C18*'Teine 3'!F18/'Teine 3'!C18</f>
        <v>0</v>
      </c>
      <c r="G18" s="189">
        <f>C18*'Teine 3'!G18/'Teine 3'!C18</f>
        <v>0</v>
      </c>
    </row>
    <row r="19" spans="1:7" s="70" customFormat="1">
      <c r="A19" s="26"/>
      <c r="B19" s="194" t="s">
        <v>7</v>
      </c>
      <c r="C19" s="29"/>
      <c r="D19" s="29">
        <f>SUM(D4:D18)</f>
        <v>769.34710000000018</v>
      </c>
      <c r="E19" s="29">
        <f t="shared" ref="E19:G19" si="0">SUM(E4:E18)</f>
        <v>110.70555</v>
      </c>
      <c r="F19" s="29">
        <f t="shared" si="0"/>
        <v>29.16075</v>
      </c>
      <c r="G19" s="29">
        <f t="shared" si="0"/>
        <v>22.2821</v>
      </c>
    </row>
    <row r="20" spans="1:7">
      <c r="A20" s="67"/>
      <c r="B20" s="201"/>
      <c r="D20" s="66"/>
      <c r="E20" s="66"/>
      <c r="F20" s="66"/>
      <c r="G20" s="66"/>
    </row>
    <row r="21" spans="1:7" s="57" customFormat="1" ht="24" customHeight="1">
      <c r="A21" s="18" t="s">
        <v>8</v>
      </c>
      <c r="B21" s="198"/>
      <c r="C21" s="186" t="s">
        <v>1</v>
      </c>
      <c r="D21" s="186" t="s">
        <v>2</v>
      </c>
      <c r="E21" s="186" t="s">
        <v>3</v>
      </c>
      <c r="F21" s="186" t="s">
        <v>4</v>
      </c>
      <c r="G21" s="186" t="s">
        <v>5</v>
      </c>
    </row>
    <row r="22" spans="1:7">
      <c r="A22" s="197" t="s">
        <v>6</v>
      </c>
      <c r="B22" s="226" t="str">
        <f>'Teine 3'!B22</f>
        <v>Hakkliha-riisipall (segahakkliha, siga-veis) (G, PT)</v>
      </c>
      <c r="C22" s="84">
        <v>80</v>
      </c>
      <c r="D22" s="191">
        <f>C22*'Teine 3'!D22/'Teine 3'!C22</f>
        <v>129.8784</v>
      </c>
      <c r="E22" s="191">
        <f>C22*'Teine 3'!E22/'Teine 3'!C22</f>
        <v>3.8207999999999998</v>
      </c>
      <c r="F22" s="191">
        <f>C22*'Teine 3'!F22/'Teine 3'!C22</f>
        <v>8.5447999999999986</v>
      </c>
      <c r="G22" s="191">
        <f>C22*'Teine 3'!G22/'Teine 3'!C22</f>
        <v>9.8608000000000011</v>
      </c>
    </row>
    <row r="23" spans="1:7">
      <c r="A23" s="44" t="s">
        <v>20</v>
      </c>
      <c r="B23" s="225" t="str">
        <f>'Teine 3'!B23</f>
        <v>Juurviljakotlet (G, PT) (mahe)</v>
      </c>
      <c r="C23" s="59">
        <v>80</v>
      </c>
      <c r="D23" s="60">
        <f>C23*'Teine 3'!D23/'Teine 3'!C23</f>
        <v>112.21759999999999</v>
      </c>
      <c r="E23" s="60">
        <f>C23*'Teine 3'!E23/'Teine 3'!C23</f>
        <v>22.391999999999999</v>
      </c>
      <c r="F23" s="60">
        <f>C23*'Teine 3'!F23/'Teine 3'!C23</f>
        <v>1.5167999999999999</v>
      </c>
      <c r="G23" s="60">
        <f>C23*'Teine 3'!G23/'Teine 3'!C23</f>
        <v>4.3048000000000002</v>
      </c>
    </row>
    <row r="24" spans="1:7">
      <c r="A24" s="44"/>
      <c r="B24" s="225" t="str">
        <f>'Teine 3'!B24</f>
        <v>Kartulipüree (mahe)</v>
      </c>
      <c r="C24" s="59">
        <v>100</v>
      </c>
      <c r="D24" s="60">
        <f>C24*'Teine 3'!D24/'Teine 3'!C24</f>
        <v>72.5</v>
      </c>
      <c r="E24" s="60">
        <f>C24*'Teine 3'!E24/'Teine 3'!C24</f>
        <v>16.5</v>
      </c>
      <c r="F24" s="60">
        <f>C24*'Teine 3'!F24/'Teine 3'!C24</f>
        <v>0.1</v>
      </c>
      <c r="G24" s="60">
        <f>C24*'Teine 3'!G24/'Teine 3'!C24</f>
        <v>1.8999999999999997</v>
      </c>
    </row>
    <row r="25" spans="1:7">
      <c r="A25" s="44"/>
      <c r="B25" s="225" t="str">
        <f>'Teine 3'!B25</f>
        <v>Bulgur, keedetud (G)</v>
      </c>
      <c r="C25" s="59">
        <v>100</v>
      </c>
      <c r="D25" s="60">
        <f>C25*'Teine 3'!D25/'Teine 3'!C25</f>
        <v>116.798</v>
      </c>
      <c r="E25" s="60">
        <f>C25*'Teine 3'!E25/'Teine 3'!C25</f>
        <v>24.896000000000001</v>
      </c>
      <c r="F25" s="60">
        <f>C25*'Teine 3'!F25/'Teine 3'!C25</f>
        <v>0.75399999999999989</v>
      </c>
      <c r="G25" s="60">
        <f>C25*'Teine 3'!G25/'Teine 3'!C25</f>
        <v>3.87</v>
      </c>
    </row>
    <row r="26" spans="1:7">
      <c r="A26" s="44"/>
      <c r="B26" s="225" t="str">
        <f>'Teine 3'!B26</f>
        <v>Aedoad, aurutatu</v>
      </c>
      <c r="C26" s="59">
        <v>50</v>
      </c>
      <c r="D26" s="60">
        <f>C26*'Teine 3'!D26/'Teine 3'!C26</f>
        <v>16.626000000000001</v>
      </c>
      <c r="E26" s="60">
        <f>C26*'Teine 3'!E26/'Teine 3'!C26</f>
        <v>3.7</v>
      </c>
      <c r="F26" s="60">
        <f>C26*'Teine 3'!F26/'Teine 3'!C26</f>
        <v>0.15</v>
      </c>
      <c r="G26" s="60">
        <f>C26*'Teine 3'!G26/'Teine 3'!C26</f>
        <v>1</v>
      </c>
    </row>
    <row r="27" spans="1:7">
      <c r="A27" s="44"/>
      <c r="B27" s="225" t="str">
        <f>'Teine 3'!B27</f>
        <v>Soe valge kaste (G, L)</v>
      </c>
      <c r="C27" s="59">
        <v>50</v>
      </c>
      <c r="D27" s="60">
        <f>C27*'Teine 3'!D27/'Teine 3'!C27</f>
        <v>59.125999999999998</v>
      </c>
      <c r="E27" s="60">
        <f>C27*'Teine 3'!E27/'Teine 3'!C27</f>
        <v>4.077</v>
      </c>
      <c r="F27" s="60">
        <f>C27*'Teine 3'!F27/'Teine 3'!C27</f>
        <v>3.9460000000000002</v>
      </c>
      <c r="G27" s="60">
        <f>C27*'Teine 3'!G27/'Teine 3'!C27</f>
        <v>1.8730000000000002</v>
      </c>
    </row>
    <row r="28" spans="1:7">
      <c r="A28" s="44"/>
      <c r="B28" s="225" t="str">
        <f>'Teine 3'!B28</f>
        <v>Mahla-õlikaste</v>
      </c>
      <c r="C28" s="59">
        <v>5</v>
      </c>
      <c r="D28" s="60">
        <f>C28*'Teine 3'!D28/'Teine 3'!C28</f>
        <v>32.189399999999999</v>
      </c>
      <c r="E28" s="60">
        <f>C28*'Teine 3'!E28/'Teine 3'!C28</f>
        <v>9.7050000000000011E-2</v>
      </c>
      <c r="F28" s="60">
        <f>C28*'Teine 3'!F28/'Teine 3'!C28</f>
        <v>3.5305500000000003</v>
      </c>
      <c r="G28" s="60">
        <f>C28*'Teine 3'!G28/'Teine 3'!C28</f>
        <v>1.3550000000000001E-2</v>
      </c>
    </row>
    <row r="29" spans="1:7">
      <c r="A29" s="44"/>
      <c r="B29" s="225" t="str">
        <f>'Teine 3'!B29</f>
        <v>Kapsa-selleri-õunasalat (mahe kapsas)</v>
      </c>
      <c r="C29" s="59">
        <v>50</v>
      </c>
      <c r="D29" s="60">
        <f>C29*'Teine 3'!D29/'Teine 3'!C29</f>
        <v>22.119</v>
      </c>
      <c r="E29" s="60">
        <f>C29*'Teine 3'!E29/'Teine 3'!C29</f>
        <v>4.72</v>
      </c>
      <c r="F29" s="60">
        <f>C29*'Teine 3'!F29/'Teine 3'!C29</f>
        <v>0.53</v>
      </c>
      <c r="G29" s="60">
        <f>C29*'Teine 3'!G29/'Teine 3'!C29</f>
        <v>0.375</v>
      </c>
    </row>
    <row r="30" spans="1:7">
      <c r="A30" s="44"/>
      <c r="B30" s="225" t="str">
        <f>'Teine 3'!B30</f>
        <v>Salatisegu, roheline hernes, marineeritud kurk</v>
      </c>
      <c r="C30" s="59">
        <v>30</v>
      </c>
      <c r="D30" s="60">
        <f>C30*'Teine 3'!D30/'Teine 3'!C30</f>
        <v>12.3</v>
      </c>
      <c r="E30" s="60">
        <f>C30*'Teine 3'!E30/'Teine 3'!C30</f>
        <v>2.4125000000000001</v>
      </c>
      <c r="F30" s="60">
        <f>C30*'Teine 3'!F30/'Teine 3'!C30</f>
        <v>0.11699999999999999</v>
      </c>
      <c r="G30" s="60">
        <f>C30*'Teine 3'!G30/'Teine 3'!C30</f>
        <v>0.91049999999999998</v>
      </c>
    </row>
    <row r="31" spans="1:7">
      <c r="A31" s="44"/>
      <c r="B31" s="225" t="str">
        <f>'Teine 3'!B31</f>
        <v>Seemnesegu (mahe)</v>
      </c>
      <c r="C31" s="59">
        <v>10</v>
      </c>
      <c r="D31" s="60">
        <f>C31*'Teine 3'!D31/'Teine 3'!C31</f>
        <v>60.876700000000007</v>
      </c>
      <c r="E31" s="60">
        <f>C31*'Teine 3'!E31/'Teine 3'!C31</f>
        <v>1.2800000000000002</v>
      </c>
      <c r="F31" s="60">
        <f>C31*'Teine 3'!F31/'Teine 3'!C31</f>
        <v>5.1567000000000007</v>
      </c>
      <c r="G31" s="60">
        <f>C31*'Teine 3'!G31/'Teine 3'!C31</f>
        <v>2.8233000000000001</v>
      </c>
    </row>
    <row r="32" spans="1:7">
      <c r="A32" s="44"/>
      <c r="B32" s="225" t="str">
        <f>'Teine 3'!B32</f>
        <v>PRIA Piimatooted (piim, keefir R 2,5% ) (L)</v>
      </c>
      <c r="C32" s="59">
        <v>50</v>
      </c>
      <c r="D32" s="60">
        <f>C32*'Teine 3'!D32/'Teine 3'!C32</f>
        <v>28.195</v>
      </c>
      <c r="E32" s="60">
        <f>C32*'Teine 3'!E32/'Teine 3'!C32</f>
        <v>2.4375</v>
      </c>
      <c r="F32" s="60">
        <f>C32*'Teine 3'!F32/'Teine 3'!C32</f>
        <v>1.2849999999999999</v>
      </c>
      <c r="G32" s="60">
        <f>C32*'Teine 3'!G32/'Teine 3'!C32</f>
        <v>1.72</v>
      </c>
    </row>
    <row r="33" spans="1:8">
      <c r="A33" s="44"/>
      <c r="B33" s="225" t="str">
        <f>'Teine 3'!B33</f>
        <v>Mahl (erinevad maitsed)</v>
      </c>
      <c r="C33" s="59">
        <v>50</v>
      </c>
      <c r="D33" s="60">
        <f>C33*'Teine 3'!D33/'Teine 3'!C33</f>
        <v>24.264400000000002</v>
      </c>
      <c r="E33" s="60">
        <f>C33*'Teine 3'!E33/'Teine 3'!C33</f>
        <v>5.891</v>
      </c>
      <c r="F33" s="60">
        <f>C33*'Teine 3'!F33/'Teine 3'!C33</f>
        <v>2.5000000000000001E-2</v>
      </c>
      <c r="G33" s="60">
        <f>C33*'Teine 3'!G33/'Teine 3'!C33</f>
        <v>0.18149999999999999</v>
      </c>
    </row>
    <row r="34" spans="1:8">
      <c r="A34" s="44"/>
      <c r="B34" s="225" t="str">
        <f>'Teine 3'!B34</f>
        <v>Joogijogurt R 1,5%, maitsestatud (L)</v>
      </c>
      <c r="C34" s="59">
        <v>25</v>
      </c>
      <c r="D34" s="60">
        <f>C34*'Teine 3'!D34/'Teine 3'!C34</f>
        <v>18.686499999999999</v>
      </c>
      <c r="E34" s="60">
        <f>C34*'Teine 3'!E34/'Teine 3'!C34</f>
        <v>3.0307499999999998</v>
      </c>
      <c r="F34" s="60">
        <f>C34*'Teine 3'!F34/'Teine 3'!C34</f>
        <v>0.375</v>
      </c>
      <c r="G34" s="60">
        <f>C34*'Teine 3'!G34/'Teine 3'!C34</f>
        <v>0.8</v>
      </c>
    </row>
    <row r="35" spans="1:8">
      <c r="A35" s="44"/>
      <c r="B35" s="225" t="str">
        <f>'Teine 3'!B35</f>
        <v>Tee, suhkruta</v>
      </c>
      <c r="C35" s="59">
        <v>50</v>
      </c>
      <c r="D35" s="60">
        <f>C35*'Teine 3'!D35/'Teine 3'!C35</f>
        <v>0.2</v>
      </c>
      <c r="E35" s="60">
        <f>C35*'Teine 3'!E35/'Teine 3'!C35</f>
        <v>0</v>
      </c>
      <c r="F35" s="60">
        <f>C35*'Teine 3'!F35/'Teine 3'!C35</f>
        <v>0</v>
      </c>
      <c r="G35" s="60">
        <f>C35*'Teine 3'!G35/'Teine 3'!C35</f>
        <v>0.05</v>
      </c>
    </row>
    <row r="36" spans="1:8">
      <c r="A36" s="49"/>
      <c r="B36" s="225" t="str">
        <f>'Teine 3'!B36</f>
        <v>Rukkileiva (3 sorti) - ja sepikutoodete valik  (G)</v>
      </c>
      <c r="C36" s="59">
        <v>50</v>
      </c>
      <c r="D36" s="60">
        <f>C36*'Teine 3'!D36/'Teine 3'!C36</f>
        <v>123.1</v>
      </c>
      <c r="E36" s="60">
        <f>C36*'Teine 3'!E36/'Teine 3'!C36</f>
        <v>26.15</v>
      </c>
      <c r="F36" s="60">
        <f>C36*'Teine 3'!F36/'Teine 3'!C36</f>
        <v>1</v>
      </c>
      <c r="G36" s="60">
        <f>C36*'Teine 3'!G36/'Teine 3'!C36</f>
        <v>3.5750000000000002</v>
      </c>
      <c r="H36" s="56"/>
    </row>
    <row r="37" spans="1:8">
      <c r="A37" s="204"/>
      <c r="B37" s="227" t="s">
        <v>18</v>
      </c>
      <c r="C37" s="92">
        <v>50</v>
      </c>
      <c r="D37" s="189">
        <f>C37*'Teine 3'!D37/'Teine 3'!C37</f>
        <v>19.988</v>
      </c>
      <c r="E37" s="189">
        <f>C37*'Teine 3'!E37/'Teine 3'!C37</f>
        <v>5.97</v>
      </c>
      <c r="F37" s="189">
        <f>C37*'Teine 3'!F37/'Teine 3'!C37</f>
        <v>0</v>
      </c>
      <c r="G37" s="189">
        <f>C37*'Teine 3'!G37/'Teine 3'!C37</f>
        <v>0.15</v>
      </c>
    </row>
    <row r="38" spans="1:8" s="70" customFormat="1">
      <c r="A38" s="26"/>
      <c r="B38" s="194" t="s">
        <v>7</v>
      </c>
      <c r="C38" s="29"/>
      <c r="D38" s="29">
        <f>SUM(D22:D37)</f>
        <v>849.06500000000005</v>
      </c>
      <c r="E38" s="29">
        <f t="shared" ref="E38:G38" si="1">SUM(E22:E37)</f>
        <v>127.37459999999999</v>
      </c>
      <c r="F38" s="29">
        <f t="shared" si="1"/>
        <v>27.030850000000001</v>
      </c>
      <c r="G38" s="29">
        <f t="shared" si="1"/>
        <v>33.407449999999997</v>
      </c>
    </row>
    <row r="39" spans="1:8">
      <c r="A39" s="67"/>
      <c r="B39" s="201"/>
      <c r="D39" s="66"/>
      <c r="E39" s="66"/>
      <c r="F39" s="66"/>
      <c r="G39" s="66"/>
    </row>
    <row r="40" spans="1:8" s="57" customFormat="1" ht="24" customHeight="1">
      <c r="A40" s="18" t="s">
        <v>10</v>
      </c>
      <c r="B40" s="198"/>
      <c r="C40" s="186" t="s">
        <v>1</v>
      </c>
      <c r="D40" s="186" t="s">
        <v>2</v>
      </c>
      <c r="E40" s="186" t="s">
        <v>3</v>
      </c>
      <c r="F40" s="186" t="s">
        <v>4</v>
      </c>
      <c r="G40" s="186" t="s">
        <v>5</v>
      </c>
    </row>
    <row r="41" spans="1:8">
      <c r="A41" s="197" t="s">
        <v>6</v>
      </c>
      <c r="B41" s="226" t="str">
        <f>'Teine 3'!B41</f>
        <v>Kanalihasupp (G)</v>
      </c>
      <c r="C41" s="84">
        <v>150</v>
      </c>
      <c r="D41" s="191">
        <f>C41*'Teine 3'!D41/'Teine 3'!C41</f>
        <v>67.176000000000002</v>
      </c>
      <c r="E41" s="191">
        <f>C41*'Teine 3'!E41/'Teine 3'!C41</f>
        <v>10.875</v>
      </c>
      <c r="F41" s="191">
        <f>C41*'Teine 3'!F41/'Teine 3'!C41</f>
        <v>0.5159999999999999</v>
      </c>
      <c r="G41" s="191">
        <f>C41*'Teine 3'!G41/'Teine 3'!C41</f>
        <v>5.3250000000000002</v>
      </c>
    </row>
    <row r="42" spans="1:8">
      <c r="A42" s="44" t="s">
        <v>20</v>
      </c>
      <c r="B42" s="225" t="str">
        <f>'Teine 3'!B42</f>
        <v>Juurviljasupp põldubadega (G) (mahe)</v>
      </c>
      <c r="C42" s="66">
        <v>150</v>
      </c>
      <c r="D42" s="60">
        <f>C42*'Teine 3'!D42/'Teine 3'!C42</f>
        <v>63.472499999999997</v>
      </c>
      <c r="E42" s="60">
        <f>C42*'Teine 3'!E42/'Teine 3'!C42</f>
        <v>13.95</v>
      </c>
      <c r="F42" s="60">
        <f>C42*'Teine 3'!F42/'Teine 3'!C42</f>
        <v>0.3075</v>
      </c>
      <c r="G42" s="60">
        <f>C42*'Teine 3'!G42/'Teine 3'!C42</f>
        <v>2.3384999999999998</v>
      </c>
    </row>
    <row r="43" spans="1:8">
      <c r="A43" s="49"/>
      <c r="B43" s="225" t="str">
        <f>'Teine 3'!B43</f>
        <v>Karamellipuding keedisega (L)</v>
      </c>
      <c r="C43" s="60">
        <v>80</v>
      </c>
      <c r="D43" s="60">
        <f>C43*'Teine 3'!D43/'Teine 3'!C43</f>
        <v>72.61399999999999</v>
      </c>
      <c r="E43" s="60">
        <f>C43*'Teine 3'!E43/'Teine 3'!C43</f>
        <v>14.847</v>
      </c>
      <c r="F43" s="60">
        <f>C43*'Teine 3'!F43/'Teine 3'!C43</f>
        <v>0.93399999999999994</v>
      </c>
      <c r="G43" s="60">
        <f>C43*'Teine 3'!G43/'Teine 3'!C43</f>
        <v>1.2049999999999998</v>
      </c>
    </row>
    <row r="44" spans="1:8" s="57" customFormat="1">
      <c r="A44" s="49"/>
      <c r="B44" s="225" t="str">
        <f>'Teine 3'!B44</f>
        <v>Jogurti-piparkoogi dessert (G, L)</v>
      </c>
      <c r="C44" s="39">
        <v>80</v>
      </c>
      <c r="D44" s="60">
        <f>C44*'Teine 3'!D44/'Teine 3'!C44</f>
        <v>176.0608</v>
      </c>
      <c r="E44" s="60">
        <f>C44*'Teine 3'!E44/'Teine 3'!C44</f>
        <v>24.356000000000002</v>
      </c>
      <c r="F44" s="60">
        <f>C44*'Teine 3'!F44/'Teine 3'!C44</f>
        <v>7.3824000000000014</v>
      </c>
      <c r="G44" s="60">
        <f>C44*'Teine 3'!G44/'Teine 3'!C44</f>
        <v>4.9088000000000003</v>
      </c>
    </row>
    <row r="45" spans="1:8" s="57" customFormat="1">
      <c r="A45" s="49"/>
      <c r="B45" s="225" t="str">
        <f>'Teine 3'!B45</f>
        <v>PRIA Piimatooted (piim, keefir R 2,5% ) (L)</v>
      </c>
      <c r="C45" s="133">
        <v>50</v>
      </c>
      <c r="D45" s="60">
        <f>C45*'Teine 3'!D45/'Teine 3'!C45</f>
        <v>28.195</v>
      </c>
      <c r="E45" s="60">
        <f>C45*'Teine 3'!E45/'Teine 3'!C45</f>
        <v>2.4375</v>
      </c>
      <c r="F45" s="60">
        <f>C45*'Teine 3'!F45/'Teine 3'!C45</f>
        <v>1.2849999999999999</v>
      </c>
      <c r="G45" s="60">
        <f>C45*'Teine 3'!G45/'Teine 3'!C45</f>
        <v>1.72</v>
      </c>
    </row>
    <row r="46" spans="1:8" s="57" customFormat="1">
      <c r="A46" s="49"/>
      <c r="B46" s="225" t="str">
        <f>'Teine 3'!B46</f>
        <v>Mahl (erinevad maitsed)</v>
      </c>
      <c r="C46" s="133">
        <v>50</v>
      </c>
      <c r="D46" s="60">
        <f>C46*'Teine 3'!D46/'Teine 3'!C46</f>
        <v>24.264400000000002</v>
      </c>
      <c r="E46" s="60">
        <f>C46*'Teine 3'!E46/'Teine 3'!C46</f>
        <v>5.891</v>
      </c>
      <c r="F46" s="60">
        <f>C46*'Teine 3'!F46/'Teine 3'!C46</f>
        <v>2.5000000000000001E-2</v>
      </c>
      <c r="G46" s="60">
        <f>C46*'Teine 3'!G46/'Teine 3'!C46</f>
        <v>0.18149999999999999</v>
      </c>
    </row>
    <row r="47" spans="1:8" s="57" customFormat="1">
      <c r="A47" s="49"/>
      <c r="B47" s="225" t="str">
        <f>'Teine 3'!B47</f>
        <v>Joogijogurt R 1,5%, maitsestatud (L)</v>
      </c>
      <c r="C47" s="133">
        <v>25</v>
      </c>
      <c r="D47" s="60">
        <f>C47*'Teine 3'!D47/'Teine 3'!C47</f>
        <v>18.686499999999999</v>
      </c>
      <c r="E47" s="60">
        <f>C47*'Teine 3'!E47/'Teine 3'!C47</f>
        <v>3.0307499999999998</v>
      </c>
      <c r="F47" s="60">
        <f>C47*'Teine 3'!F47/'Teine 3'!C47</f>
        <v>0.375</v>
      </c>
      <c r="G47" s="60">
        <f>C47*'Teine 3'!G47/'Teine 3'!C47</f>
        <v>0.8</v>
      </c>
    </row>
    <row r="48" spans="1:8">
      <c r="A48" s="44"/>
      <c r="B48" s="225" t="str">
        <f>'Teine 3'!B48</f>
        <v>Tee, suhkruta</v>
      </c>
      <c r="C48" s="48">
        <v>50</v>
      </c>
      <c r="D48" s="60">
        <f>C48*'Teine 3'!D48/'Teine 3'!C48</f>
        <v>0.2</v>
      </c>
      <c r="E48" s="60">
        <f>C48*'Teine 3'!E48/'Teine 3'!C48</f>
        <v>0</v>
      </c>
      <c r="F48" s="60">
        <f>C48*'Teine 3'!F48/'Teine 3'!C48</f>
        <v>0</v>
      </c>
      <c r="G48" s="60">
        <f>C48*'Teine 3'!G48/'Teine 3'!C48</f>
        <v>0.05</v>
      </c>
    </row>
    <row r="49" spans="1:7">
      <c r="A49" s="64"/>
      <c r="B49" s="225" t="str">
        <f>'Teine 3'!B49</f>
        <v>Rukkileiva (3 sorti) - ja sepikutoodete valik  (G)</v>
      </c>
      <c r="C49" s="39">
        <v>50</v>
      </c>
      <c r="D49" s="60">
        <f>C49*'Teine 3'!D49/'Teine 3'!C49</f>
        <v>123.1</v>
      </c>
      <c r="E49" s="60">
        <f>C49*'Teine 3'!E49/'Teine 3'!C49</f>
        <v>26.15</v>
      </c>
      <c r="F49" s="60">
        <f>C49*'Teine 3'!F49/'Teine 3'!C49</f>
        <v>1</v>
      </c>
      <c r="G49" s="60">
        <f>C49*'Teine 3'!G49/'Teine 3'!C49</f>
        <v>3.5750000000000002</v>
      </c>
    </row>
    <row r="50" spans="1:7">
      <c r="A50" s="204"/>
      <c r="B50" s="227" t="str">
        <f>'Teine 3'!B50</f>
        <v>Banaan</v>
      </c>
      <c r="C50" s="92">
        <v>50</v>
      </c>
      <c r="D50" s="189">
        <f>C50*'Teine 3'!D50/'Teine 3'!C50</f>
        <v>33.799999999999997</v>
      </c>
      <c r="E50" s="189">
        <f>C50*'Teine 3'!E50/'Teine 3'!C50</f>
        <v>7.65</v>
      </c>
      <c r="F50" s="189">
        <f>C50*'Teine 3'!F50/'Teine 3'!C50</f>
        <v>0.1</v>
      </c>
      <c r="G50" s="189">
        <f>C50*'Teine 3'!G50/'Teine 3'!C50</f>
        <v>0.4</v>
      </c>
    </row>
    <row r="51" spans="1:7" s="70" customFormat="1">
      <c r="A51" s="26"/>
      <c r="B51" s="194" t="s">
        <v>7</v>
      </c>
      <c r="C51" s="29"/>
      <c r="D51" s="29">
        <f>SUM(D41:D50)</f>
        <v>607.56920000000002</v>
      </c>
      <c r="E51" s="29">
        <f t="shared" ref="E51:G51" si="2">SUM(E41:E50)</f>
        <v>109.18725000000001</v>
      </c>
      <c r="F51" s="29">
        <f t="shared" si="2"/>
        <v>11.924900000000001</v>
      </c>
      <c r="G51" s="29">
        <f t="shared" si="2"/>
        <v>20.503799999999998</v>
      </c>
    </row>
    <row r="52" spans="1:7">
      <c r="A52" s="63"/>
      <c r="B52" s="201"/>
      <c r="C52" s="56"/>
      <c r="D52" s="66"/>
      <c r="E52" s="66"/>
      <c r="F52" s="66"/>
      <c r="G52" s="66"/>
    </row>
    <row r="53" spans="1:7" s="57" customFormat="1" ht="24" customHeight="1">
      <c r="A53" s="18" t="s">
        <v>11</v>
      </c>
      <c r="B53" s="198"/>
      <c r="C53" s="186" t="s">
        <v>1</v>
      </c>
      <c r="D53" s="186" t="s">
        <v>2</v>
      </c>
      <c r="E53" s="186" t="s">
        <v>3</v>
      </c>
      <c r="F53" s="186" t="s">
        <v>4</v>
      </c>
      <c r="G53" s="186" t="s">
        <v>5</v>
      </c>
    </row>
    <row r="54" spans="1:7">
      <c r="A54" s="197" t="s">
        <v>6</v>
      </c>
      <c r="B54" s="226" t="str">
        <f>'Teine 3'!B54</f>
        <v>Kalapada värviliste köögiviljadega</v>
      </c>
      <c r="C54" s="190">
        <v>100</v>
      </c>
      <c r="D54" s="191">
        <f>C54*'Teine 3'!D54/'Teine 3'!C54</f>
        <v>128.89500000000001</v>
      </c>
      <c r="E54" s="191">
        <f>C54*'Teine 3'!E54/'Teine 3'!C54</f>
        <v>3.3819999999999997</v>
      </c>
      <c r="F54" s="191">
        <f>C54*'Teine 3'!F54/'Teine 3'!C54</f>
        <v>4.84</v>
      </c>
      <c r="G54" s="191">
        <f>C54*'Teine 3'!G54/'Teine 3'!C54</f>
        <v>18.507000000000001</v>
      </c>
    </row>
    <row r="55" spans="1:7">
      <c r="A55" s="44" t="s">
        <v>20</v>
      </c>
      <c r="B55" s="225" t="str">
        <f>'Teine 3'!B55</f>
        <v>Läätsepada värviliste köögiviljadega (mahe)</v>
      </c>
      <c r="C55" s="65">
        <v>75</v>
      </c>
      <c r="D55" s="60">
        <f>C55*'Teine 3'!D55/'Teine 3'!C55</f>
        <v>59.708250000000007</v>
      </c>
      <c r="E55" s="60">
        <f>C55*'Teine 3'!E55/'Teine 3'!C55</f>
        <v>8.7892500000000009</v>
      </c>
      <c r="F55" s="60">
        <f>C55*'Teine 3'!F55/'Teine 3'!C55</f>
        <v>2.4299999999999997</v>
      </c>
      <c r="G55" s="60">
        <f>C55*'Teine 3'!G55/'Teine 3'!C55</f>
        <v>1.6852499999999999</v>
      </c>
    </row>
    <row r="56" spans="1:7">
      <c r="A56" s="44"/>
      <c r="B56" s="225" t="str">
        <f>'Teine 3'!B56</f>
        <v>Kartuli-porgandipüree (L)</v>
      </c>
      <c r="C56" s="65">
        <v>100</v>
      </c>
      <c r="D56" s="60">
        <f>C56*'Teine 3'!D56/'Teine 3'!C56</f>
        <v>75.655000000000001</v>
      </c>
      <c r="E56" s="60">
        <f>C56*'Teine 3'!E56/'Teine 3'!C56</f>
        <v>15.984999999999998</v>
      </c>
      <c r="F56" s="60">
        <f>C56*'Teine 3'!F56/'Teine 3'!C56</f>
        <v>0.65500000000000003</v>
      </c>
      <c r="G56" s="60">
        <f>C56*'Teine 3'!G56/'Teine 3'!C56</f>
        <v>2.2650000000000001</v>
      </c>
    </row>
    <row r="57" spans="1:7">
      <c r="A57" s="44"/>
      <c r="B57" s="225" t="str">
        <f>'Teine 3'!B57</f>
        <v>Kuskuss, aurutatud (G)</v>
      </c>
      <c r="C57" s="65">
        <v>100</v>
      </c>
      <c r="D57" s="60">
        <f>C57*'Teine 3'!D57/'Teine 3'!C57</f>
        <v>128.15299999999996</v>
      </c>
      <c r="E57" s="60">
        <f>C57*'Teine 3'!E57/'Teine 3'!C57</f>
        <v>27.158999999999995</v>
      </c>
      <c r="F57" s="60">
        <f>C57*'Teine 3'!F57/'Teine 3'!C57</f>
        <v>0.68899999999999995</v>
      </c>
      <c r="G57" s="60">
        <f>C57*'Teine 3'!G57/'Teine 3'!C57</f>
        <v>3.9359999999999995</v>
      </c>
    </row>
    <row r="58" spans="1:7">
      <c r="A58" s="44"/>
      <c r="B58" s="225" t="str">
        <f>'Teine 3'!B58</f>
        <v>Brokoli, aurutatud</v>
      </c>
      <c r="C58" s="65">
        <v>50</v>
      </c>
      <c r="D58" s="60">
        <f>C58*'Teine 3'!D58/'Teine 3'!C58</f>
        <v>19.73</v>
      </c>
      <c r="E58" s="60">
        <f>C58*'Teine 3'!E58/'Teine 3'!C58</f>
        <v>3.05</v>
      </c>
      <c r="F58" s="60">
        <f>C58*'Teine 3'!F58/'Teine 3'!C58</f>
        <v>0.25</v>
      </c>
      <c r="G58" s="60">
        <f>C58*'Teine 3'!G58/'Teine 3'!C58</f>
        <v>2.0499999999999998</v>
      </c>
    </row>
    <row r="59" spans="1:7">
      <c r="A59" s="44"/>
      <c r="B59" s="225" t="str">
        <f>'Teine 3'!B59</f>
        <v>Külm hapukoorekaste murulauguga (L)</v>
      </c>
      <c r="C59" s="65">
        <v>50</v>
      </c>
      <c r="D59" s="60">
        <f>C59*'Teine 3'!D59/'Teine 3'!C59</f>
        <v>56.623000000000005</v>
      </c>
      <c r="E59" s="60">
        <f>C59*'Teine 3'!E59/'Teine 3'!C59</f>
        <v>2.4849999999999999</v>
      </c>
      <c r="F59" s="60">
        <f>C59*'Teine 3'!F59/'Teine 3'!C59</f>
        <v>4.5599999999999996</v>
      </c>
      <c r="G59" s="60">
        <f>C59*'Teine 3'!G59/'Teine 3'!C59</f>
        <v>1.4379999999999997</v>
      </c>
    </row>
    <row r="60" spans="1:7">
      <c r="A60" s="44"/>
      <c r="B60" s="225" t="str">
        <f>'Teine 3'!B60</f>
        <v>Mahla-õlikaste</v>
      </c>
      <c r="C60" s="65">
        <v>5</v>
      </c>
      <c r="D60" s="60">
        <f>C60*'Teine 3'!D60/'Teine 3'!C60</f>
        <v>32.189399999999999</v>
      </c>
      <c r="E60" s="60">
        <f>C60*'Teine 3'!E60/'Teine 3'!C60</f>
        <v>9.7050000000000011E-2</v>
      </c>
      <c r="F60" s="60">
        <f>C60*'Teine 3'!F60/'Teine 3'!C60</f>
        <v>3.5305500000000003</v>
      </c>
      <c r="G60" s="60">
        <f>C60*'Teine 3'!G60/'Teine 3'!C60</f>
        <v>1.3550000000000001E-2</v>
      </c>
    </row>
    <row r="61" spans="1:7">
      <c r="A61" s="44"/>
      <c r="B61" s="225" t="str">
        <f>'Teine 3'!B61</f>
        <v>Porgandi-mangosalat (mahe porgand)</v>
      </c>
      <c r="C61" s="65">
        <v>50</v>
      </c>
      <c r="D61" s="60">
        <f>C61*'Teine 3'!D61/'Teine 3'!C61</f>
        <v>23.242999999999999</v>
      </c>
      <c r="E61" s="60">
        <f>C61*'Teine 3'!E61/'Teine 3'!C61</f>
        <v>4.7675000000000001</v>
      </c>
      <c r="F61" s="60">
        <f>C61*'Teine 3'!F61/'Teine 3'!C61</f>
        <v>0.624</v>
      </c>
      <c r="G61" s="60">
        <f>C61*'Teine 3'!G61/'Teine 3'!C61</f>
        <v>0.29699999999999999</v>
      </c>
    </row>
    <row r="62" spans="1:7">
      <c r="A62" s="44"/>
      <c r="B62" s="225" t="str">
        <f>'Teine 3'!B62</f>
        <v>Hiina kapsas, tomat, mais</v>
      </c>
      <c r="C62" s="65">
        <v>30</v>
      </c>
      <c r="D62" s="60">
        <f>C62*'Teine 3'!D62/'Teine 3'!C62</f>
        <v>12.058</v>
      </c>
      <c r="E62" s="60">
        <f>C62*'Teine 3'!E62/'Teine 3'!C62</f>
        <v>2.4850000000000003</v>
      </c>
      <c r="F62" s="60">
        <f>C62*'Teine 3'!F62/'Teine 3'!C62</f>
        <v>0.19000000000000003</v>
      </c>
      <c r="G62" s="60">
        <f>C62*'Teine 3'!G62/'Teine 3'!C62</f>
        <v>0.51</v>
      </c>
    </row>
    <row r="63" spans="1:7">
      <c r="A63" s="44"/>
      <c r="B63" s="225" t="str">
        <f>'Teine 3'!B63</f>
        <v>Seemnesegu (mahe)</v>
      </c>
      <c r="C63" s="65">
        <v>10</v>
      </c>
      <c r="D63" s="60">
        <f>C63*'Teine 3'!D63/'Teine 3'!C63</f>
        <v>60.876700000000007</v>
      </c>
      <c r="E63" s="60">
        <f>C63*'Teine 3'!E63/'Teine 3'!C63</f>
        <v>1.2800000000000002</v>
      </c>
      <c r="F63" s="60">
        <f>C63*'Teine 3'!F63/'Teine 3'!C63</f>
        <v>5.1567000000000007</v>
      </c>
      <c r="G63" s="60">
        <f>C63*'Teine 3'!G63/'Teine 3'!C63</f>
        <v>2.8233000000000001</v>
      </c>
    </row>
    <row r="64" spans="1:7">
      <c r="A64" s="44"/>
      <c r="B64" s="225" t="str">
        <f>'Teine 3'!B64</f>
        <v>PRIA Piimatooted (piim, keefir R 2,5% ) (L)</v>
      </c>
      <c r="C64" s="65">
        <v>50</v>
      </c>
      <c r="D64" s="60">
        <f>C64*'Teine 3'!D64/'Teine 3'!C64</f>
        <v>28.195</v>
      </c>
      <c r="E64" s="60">
        <f>C64*'Teine 3'!E64/'Teine 3'!C64</f>
        <v>2.4375</v>
      </c>
      <c r="F64" s="60">
        <f>C64*'Teine 3'!F64/'Teine 3'!C64</f>
        <v>1.2849999999999999</v>
      </c>
      <c r="G64" s="60">
        <f>C64*'Teine 3'!G64/'Teine 3'!C64</f>
        <v>1.72</v>
      </c>
    </row>
    <row r="65" spans="1:10">
      <c r="A65" s="44"/>
      <c r="B65" s="225" t="str">
        <f>'Teine 3'!B65</f>
        <v>Mahl (erinevad maitsed)</v>
      </c>
      <c r="C65" s="65">
        <v>50</v>
      </c>
      <c r="D65" s="60">
        <f>C65*'Teine 3'!D65/'Teine 3'!C65</f>
        <v>24.264400000000002</v>
      </c>
      <c r="E65" s="60">
        <f>C65*'Teine 3'!E65/'Teine 3'!C65</f>
        <v>5.891</v>
      </c>
      <c r="F65" s="60">
        <f>C65*'Teine 3'!F65/'Teine 3'!C65</f>
        <v>2.5000000000000001E-2</v>
      </c>
      <c r="G65" s="60">
        <f>C65*'Teine 3'!G65/'Teine 3'!C65</f>
        <v>0.18149999999999999</v>
      </c>
    </row>
    <row r="66" spans="1:10">
      <c r="A66" s="44"/>
      <c r="B66" s="225" t="str">
        <f>'Teine 3'!B66</f>
        <v>Joogijogurt R 1,5%, maitsestatud (L)</v>
      </c>
      <c r="C66" s="111">
        <v>25</v>
      </c>
      <c r="D66" s="60">
        <f>C66*'Teine 3'!D66/'Teine 3'!C66</f>
        <v>18.686499999999999</v>
      </c>
      <c r="E66" s="60">
        <f>C66*'Teine 3'!E66/'Teine 3'!C66</f>
        <v>3.0307499999999998</v>
      </c>
      <c r="F66" s="60">
        <f>C66*'Teine 3'!F66/'Teine 3'!C66</f>
        <v>0.375</v>
      </c>
      <c r="G66" s="60">
        <f>C66*'Teine 3'!G66/'Teine 3'!C66</f>
        <v>0.8</v>
      </c>
    </row>
    <row r="67" spans="1:10">
      <c r="A67" s="44"/>
      <c r="B67" s="225" t="str">
        <f>'Teine 3'!B67</f>
        <v>Tee, suhkruta</v>
      </c>
      <c r="C67" s="65">
        <v>50</v>
      </c>
      <c r="D67" s="60">
        <f>C67*'Teine 3'!D67/'Teine 3'!C67</f>
        <v>0.2</v>
      </c>
      <c r="E67" s="60">
        <f>C67*'Teine 3'!E67/'Teine 3'!C67</f>
        <v>0</v>
      </c>
      <c r="F67" s="60">
        <f>C67*'Teine 3'!F67/'Teine 3'!C67</f>
        <v>0</v>
      </c>
      <c r="G67" s="60">
        <f>C67*'Teine 3'!G67/'Teine 3'!C67</f>
        <v>0.05</v>
      </c>
    </row>
    <row r="68" spans="1:10">
      <c r="A68" s="44"/>
      <c r="B68" s="225" t="str">
        <f>'Teine 3'!B68</f>
        <v>Rukkileiva (3 sorti) - ja sepikutoodete valik  (G)</v>
      </c>
      <c r="C68" s="65">
        <v>50</v>
      </c>
      <c r="D68" s="60">
        <f>C68*'Teine 3'!D68/'Teine 3'!C68</f>
        <v>123.1</v>
      </c>
      <c r="E68" s="60">
        <f>C68*'Teine 3'!E68/'Teine 3'!C68</f>
        <v>26.15</v>
      </c>
      <c r="F68" s="60">
        <f>C68*'Teine 3'!F68/'Teine 3'!C68</f>
        <v>1</v>
      </c>
      <c r="G68" s="60">
        <f>C68*'Teine 3'!G68/'Teine 3'!C68</f>
        <v>3.5750000000000002</v>
      </c>
    </row>
    <row r="69" spans="1:10">
      <c r="A69" s="195"/>
      <c r="B69" s="227" t="s">
        <v>19</v>
      </c>
      <c r="C69" s="228">
        <v>50</v>
      </c>
      <c r="D69" s="189">
        <f>C69*'Teine 3'!D69/'Teine 3'!C69</f>
        <v>24.038</v>
      </c>
      <c r="E69" s="189">
        <f>C69*'Teine 3'!E69/'Teine 3'!C69</f>
        <v>6.74</v>
      </c>
      <c r="F69" s="189">
        <f>C69*'Teine 3'!F69/'Teine 3'!C69</f>
        <v>0</v>
      </c>
      <c r="G69" s="189">
        <f>C69*'Teine 3'!G69/'Teine 3'!C69</f>
        <v>0</v>
      </c>
    </row>
    <row r="70" spans="1:10" s="70" customFormat="1">
      <c r="A70" s="26"/>
      <c r="B70" s="194" t="s">
        <v>7</v>
      </c>
      <c r="C70" s="29"/>
      <c r="D70" s="29">
        <f>SUM(D54:D69)</f>
        <v>815.61525000000017</v>
      </c>
      <c r="E70" s="29">
        <f t="shared" ref="E70:G70" si="3">SUM(E54:E69)</f>
        <v>113.72904999999999</v>
      </c>
      <c r="F70" s="29">
        <f t="shared" si="3"/>
        <v>25.610250000000001</v>
      </c>
      <c r="G70" s="29">
        <f t="shared" si="3"/>
        <v>39.851599999999998</v>
      </c>
    </row>
    <row r="71" spans="1:10">
      <c r="A71" s="63"/>
      <c r="B71" s="201"/>
      <c r="D71" s="66"/>
      <c r="E71" s="66"/>
      <c r="F71" s="66"/>
      <c r="G71" s="66"/>
    </row>
    <row r="72" spans="1:10" s="57" customFormat="1" ht="24" customHeight="1">
      <c r="A72" s="18" t="s">
        <v>12</v>
      </c>
      <c r="B72" s="198"/>
      <c r="C72" s="186" t="s">
        <v>1</v>
      </c>
      <c r="D72" s="186" t="s">
        <v>2</v>
      </c>
      <c r="E72" s="186" t="s">
        <v>3</v>
      </c>
      <c r="F72" s="186" t="s">
        <v>4</v>
      </c>
      <c r="G72" s="186" t="s">
        <v>5</v>
      </c>
    </row>
    <row r="73" spans="1:10">
      <c r="A73" s="197" t="s">
        <v>6</v>
      </c>
      <c r="B73" s="226" t="str">
        <f>'Teine 3'!B73</f>
        <v>Tomatine kalkuni-pasta ürtidega (G, L)</v>
      </c>
      <c r="C73" s="84">
        <v>150</v>
      </c>
      <c r="D73" s="191">
        <f>C73*'Teine 3'!D73/'Teine 3'!C73</f>
        <v>181.5</v>
      </c>
      <c r="E73" s="191">
        <f>C73*'Teine 3'!E73/'Teine 3'!C73</f>
        <v>16.05</v>
      </c>
      <c r="F73" s="191">
        <f>C73*'Teine 3'!F73/'Teine 3'!C73</f>
        <v>6.99</v>
      </c>
      <c r="G73" s="191">
        <f>C73*'Teine 3'!G73/'Teine 3'!C73</f>
        <v>11.82</v>
      </c>
    </row>
    <row r="74" spans="1:10">
      <c r="A74" s="44" t="s">
        <v>20</v>
      </c>
      <c r="B74" s="225" t="str">
        <f>'Teine 3'!B74</f>
        <v>Tomatine baklažaani-pastavorm (mahe) (G, L)</v>
      </c>
      <c r="C74" s="59">
        <v>150</v>
      </c>
      <c r="D74" s="60">
        <f>C74*'Teine 3'!D74/'Teine 3'!C74</f>
        <v>156</v>
      </c>
      <c r="E74" s="60">
        <f>C74*'Teine 3'!E74/'Teine 3'!C74</f>
        <v>16.95</v>
      </c>
      <c r="F74" s="60">
        <f>C74*'Teine 3'!F74/'Teine 3'!C74</f>
        <v>6.39</v>
      </c>
      <c r="G74" s="60">
        <f>C74*'Teine 3'!G74/'Teine 3'!C74</f>
        <v>5.2050000000000001</v>
      </c>
    </row>
    <row r="75" spans="1:10">
      <c r="A75" s="44"/>
      <c r="B75" s="225" t="str">
        <f>'Teine 3'!B75</f>
        <v>Hapukapsas, hautatud</v>
      </c>
      <c r="C75" s="59">
        <v>50</v>
      </c>
      <c r="D75" s="60">
        <f>C75*'Teine 3'!D75/'Teine 3'!C75</f>
        <v>48.339599999999997</v>
      </c>
      <c r="E75" s="60">
        <f>C75*'Teine 3'!E75/'Teine 3'!C75</f>
        <v>3.431</v>
      </c>
      <c r="F75" s="60">
        <f>C75*'Teine 3'!F75/'Teine 3'!C75</f>
        <v>3.85</v>
      </c>
      <c r="G75" s="60">
        <f>C75*'Teine 3'!G75/'Teine 3'!C75</f>
        <v>0.45</v>
      </c>
    </row>
    <row r="76" spans="1:10">
      <c r="A76" s="44"/>
      <c r="B76" s="225" t="str">
        <f>'Teine 3'!B76</f>
        <v>Külm jogurti-küüslaugukaste (L)</v>
      </c>
      <c r="C76" s="59">
        <v>50</v>
      </c>
      <c r="D76" s="60">
        <f>C76*'Teine 3'!D76/'Teine 3'!C76</f>
        <v>41.657499999999999</v>
      </c>
      <c r="E76" s="60">
        <f>C76*'Teine 3'!E76/'Teine 3'!C76</f>
        <v>2.9704999999999999</v>
      </c>
      <c r="F76" s="60">
        <f>C76*'Teine 3'!F76/'Teine 3'!C76</f>
        <v>2.4009999999999998</v>
      </c>
      <c r="G76" s="60">
        <f>C76*'Teine 3'!G76/'Teine 3'!C76</f>
        <v>2.0710000000000002</v>
      </c>
    </row>
    <row r="77" spans="1:10">
      <c r="A77" s="44"/>
      <c r="B77" s="225" t="str">
        <f>'Teine 3'!B77</f>
        <v>Mahla-õlikaste</v>
      </c>
      <c r="C77" s="59">
        <v>5</v>
      </c>
      <c r="D77" s="60">
        <f>C77*'Teine 3'!D77/'Teine 3'!C77</f>
        <v>32.189399999999999</v>
      </c>
      <c r="E77" s="60">
        <f>C77*'Teine 3'!E77/'Teine 3'!C77</f>
        <v>9.7050000000000011E-2</v>
      </c>
      <c r="F77" s="60">
        <f>C77*'Teine 3'!F77/'Teine 3'!C77</f>
        <v>3.5305500000000003</v>
      </c>
      <c r="G77" s="60">
        <f>C77*'Teine 3'!G77/'Teine 3'!C77</f>
        <v>1.3550000000000001E-2</v>
      </c>
    </row>
    <row r="78" spans="1:10">
      <c r="A78" s="44"/>
      <c r="B78" s="225" t="str">
        <f>'Teine 3'!B78</f>
        <v>Hiina kapsa salat pirni ja Kreeka pähklitega</v>
      </c>
      <c r="C78" s="59">
        <v>50</v>
      </c>
      <c r="D78" s="60">
        <f>C78*'Teine 3'!D78/'Teine 3'!C78</f>
        <v>44.905500000000004</v>
      </c>
      <c r="E78" s="60">
        <f>C78*'Teine 3'!E78/'Teine 3'!C78</f>
        <v>3.1210000000000004</v>
      </c>
      <c r="F78" s="60">
        <f>C78*'Teine 3'!F78/'Teine 3'!C78</f>
        <v>3.5030000000000001</v>
      </c>
      <c r="G78" s="60">
        <f>C78*'Teine 3'!G78/'Teine 3'!C78</f>
        <v>0.83650000000000002</v>
      </c>
    </row>
    <row r="79" spans="1:10">
      <c r="A79" s="44"/>
      <c r="B79" s="225" t="str">
        <f>'Teine 3'!B79</f>
        <v>Peet, porgand (mahe), valge redis</v>
      </c>
      <c r="C79" s="59">
        <v>30</v>
      </c>
      <c r="D79" s="60">
        <f>C79*'Teine 3'!D79/'Teine 3'!C79</f>
        <v>9.2100000000000009</v>
      </c>
      <c r="E79" s="60">
        <f>C79*'Teine 3'!E79/'Teine 3'!C79</f>
        <v>2.2400000000000002</v>
      </c>
      <c r="F79" s="60">
        <f>C79*'Teine 3'!F79/'Teine 3'!C79</f>
        <v>5.000000000000001E-2</v>
      </c>
      <c r="G79" s="60">
        <f>C79*'Teine 3'!G79/'Teine 3'!C79</f>
        <v>0.30000000000000004</v>
      </c>
    </row>
    <row r="80" spans="1:10">
      <c r="A80" s="64"/>
      <c r="B80" s="225" t="str">
        <f>'Teine 3'!B80</f>
        <v>Seemnesegu (mahe)</v>
      </c>
      <c r="C80" s="84">
        <v>10</v>
      </c>
      <c r="D80" s="60">
        <f>C80*'Teine 3'!D80/'Teine 3'!C80</f>
        <v>60.876700000000007</v>
      </c>
      <c r="E80" s="60">
        <f>C80*'Teine 3'!E80/'Teine 3'!C80</f>
        <v>1.2800000000000002</v>
      </c>
      <c r="F80" s="60">
        <f>C80*'Teine 3'!F80/'Teine 3'!C80</f>
        <v>5.1567000000000007</v>
      </c>
      <c r="G80" s="60">
        <f>C80*'Teine 3'!G80/'Teine 3'!C80</f>
        <v>2.8233000000000001</v>
      </c>
      <c r="H80" s="56"/>
      <c r="I80" s="56"/>
      <c r="J80" s="56"/>
    </row>
    <row r="81" spans="1:12">
      <c r="A81" s="64"/>
      <c r="B81" s="225" t="str">
        <f>'Teine 3'!B81</f>
        <v>PRIA Piimatooted (piim, keefir R 2,5% ) (L)</v>
      </c>
      <c r="C81" s="59">
        <v>50</v>
      </c>
      <c r="D81" s="60">
        <f>C81*'Teine 3'!D81/'Teine 3'!C81</f>
        <v>28.195</v>
      </c>
      <c r="E81" s="60">
        <f>C81*'Teine 3'!E81/'Teine 3'!C81</f>
        <v>2.4375</v>
      </c>
      <c r="F81" s="60">
        <f>C81*'Teine 3'!F81/'Teine 3'!C81</f>
        <v>1.2849999999999999</v>
      </c>
      <c r="G81" s="60">
        <f>C81*'Teine 3'!G81/'Teine 3'!C81</f>
        <v>1.72</v>
      </c>
    </row>
    <row r="82" spans="1:12">
      <c r="A82" s="64"/>
      <c r="B82" s="225" t="str">
        <f>'Teine 3'!B82</f>
        <v>Mahl (erinevad maitsed)</v>
      </c>
      <c r="C82" s="10">
        <v>50</v>
      </c>
      <c r="D82" s="60">
        <f>C82*'Teine 3'!D82/'Teine 3'!C82</f>
        <v>24.264400000000002</v>
      </c>
      <c r="E82" s="60">
        <f>C82*'Teine 3'!E82/'Teine 3'!C82</f>
        <v>5.891</v>
      </c>
      <c r="F82" s="60">
        <f>C82*'Teine 3'!F82/'Teine 3'!C82</f>
        <v>2.5000000000000001E-2</v>
      </c>
      <c r="G82" s="60">
        <f>C82*'Teine 3'!G82/'Teine 3'!C82</f>
        <v>0.18149999999999999</v>
      </c>
    </row>
    <row r="83" spans="1:12">
      <c r="A83" s="64"/>
      <c r="B83" s="225" t="str">
        <f>'Teine 3'!B83</f>
        <v>Joogijogurt R 1,5%, maitsestatud (L)</v>
      </c>
      <c r="C83" s="10">
        <v>25</v>
      </c>
      <c r="D83" s="60">
        <f>C83*'Teine 3'!D83/'Teine 3'!C83</f>
        <v>18.686499999999999</v>
      </c>
      <c r="E83" s="60">
        <f>C83*'Teine 3'!E83/'Teine 3'!C83</f>
        <v>3.0307499999999998</v>
      </c>
      <c r="F83" s="60">
        <f>C83*'Teine 3'!F83/'Teine 3'!C83</f>
        <v>0.375</v>
      </c>
      <c r="G83" s="60">
        <f>C83*'Teine 3'!G83/'Teine 3'!C83</f>
        <v>0.8</v>
      </c>
    </row>
    <row r="84" spans="1:12">
      <c r="A84" s="49"/>
      <c r="B84" s="225" t="str">
        <f>'Teine 3'!B84</f>
        <v>Tee, suhkruta</v>
      </c>
      <c r="C84" s="59">
        <v>50</v>
      </c>
      <c r="D84" s="60">
        <f>C84*'Teine 3'!D84/'Teine 3'!C84</f>
        <v>0.2</v>
      </c>
      <c r="E84" s="60">
        <f>C84*'Teine 3'!E84/'Teine 3'!C84</f>
        <v>0</v>
      </c>
      <c r="F84" s="60">
        <f>C84*'Teine 3'!F84/'Teine 3'!C84</f>
        <v>0</v>
      </c>
      <c r="G84" s="60">
        <f>C84*'Teine 3'!G84/'Teine 3'!C84</f>
        <v>0.05</v>
      </c>
      <c r="H84" s="56"/>
      <c r="I84" s="56"/>
      <c r="J84" s="56"/>
      <c r="K84" s="56"/>
      <c r="L84" s="56"/>
    </row>
    <row r="85" spans="1:12">
      <c r="A85" s="64"/>
      <c r="B85" s="225" t="str">
        <f>'Teine 3'!B85</f>
        <v>Rukkileiva (3 sorti) - ja sepikutoodete valik  (G)</v>
      </c>
      <c r="C85" s="48">
        <v>50</v>
      </c>
      <c r="D85" s="60">
        <f>C85*'Teine 3'!D85/'Teine 3'!C85</f>
        <v>123.1</v>
      </c>
      <c r="E85" s="60">
        <f>C85*'Teine 3'!E85/'Teine 3'!C85</f>
        <v>26.15</v>
      </c>
      <c r="F85" s="60">
        <f>C85*'Teine 3'!F85/'Teine 3'!C85</f>
        <v>1</v>
      </c>
      <c r="G85" s="60">
        <f>C85*'Teine 3'!G85/'Teine 3'!C85</f>
        <v>3.5750000000000002</v>
      </c>
    </row>
    <row r="86" spans="1:12">
      <c r="A86" s="49"/>
      <c r="B86" s="225" t="s">
        <v>18</v>
      </c>
      <c r="C86" s="39">
        <v>50</v>
      </c>
      <c r="D86" s="60">
        <f>C86*'Teine 3'!D86/'Teine 3'!C86</f>
        <v>19.988</v>
      </c>
      <c r="E86" s="60">
        <f>C86*'Teine 3'!E86/'Teine 3'!C86</f>
        <v>5.97</v>
      </c>
      <c r="F86" s="60">
        <f>C86*'Teine 3'!F86/'Teine 3'!C86</f>
        <v>0</v>
      </c>
      <c r="G86" s="60">
        <f>C86*'Teine 3'!G86/'Teine 3'!C86</f>
        <v>0.15</v>
      </c>
    </row>
    <row r="87" spans="1:12" s="70" customFormat="1">
      <c r="A87" s="26"/>
      <c r="B87" s="224" t="s">
        <v>7</v>
      </c>
      <c r="C87" s="29"/>
      <c r="D87" s="53">
        <f>SUM(D73:D86)</f>
        <v>789.11260000000016</v>
      </c>
      <c r="E87" s="53">
        <f t="shared" ref="E87:G87" si="4">SUM(E73:E86)</f>
        <v>89.618799999999993</v>
      </c>
      <c r="F87" s="53">
        <f t="shared" si="4"/>
        <v>34.556249999999999</v>
      </c>
      <c r="G87" s="53">
        <f t="shared" si="4"/>
        <v>29.995849999999997</v>
      </c>
    </row>
    <row r="88" spans="1:12">
      <c r="B88" s="15" t="s">
        <v>14</v>
      </c>
      <c r="D88" s="96">
        <f>AVERAGE(D19,D38,D51,D70,D87)</f>
        <v>766.14183000000014</v>
      </c>
      <c r="E88" s="96">
        <f t="shared" ref="E88:G88" si="5">AVERAGE(E19,E38,E51,E70,E87)</f>
        <v>110.12304999999999</v>
      </c>
      <c r="F88" s="96">
        <f t="shared" si="5"/>
        <v>25.656600000000005</v>
      </c>
      <c r="G88" s="96">
        <f t="shared" si="5"/>
        <v>29.208159999999999</v>
      </c>
    </row>
    <row r="89" spans="1:12">
      <c r="A89" s="55" t="s">
        <v>30</v>
      </c>
      <c r="B89" s="15"/>
      <c r="D89" s="97"/>
      <c r="E89" s="97"/>
      <c r="F89" s="97"/>
      <c r="G89" s="97"/>
    </row>
    <row r="90" spans="1:12">
      <c r="A90" s="69" t="s">
        <v>107</v>
      </c>
      <c r="B90" s="2"/>
      <c r="C90" s="2"/>
    </row>
    <row r="91" spans="1:12">
      <c r="A91" s="55" t="s">
        <v>26</v>
      </c>
      <c r="C91" s="23"/>
      <c r="D91" s="2"/>
      <c r="E91" s="2"/>
      <c r="F91" s="2"/>
      <c r="G91" s="3"/>
    </row>
    <row r="92" spans="1:12">
      <c r="A92" s="55" t="s">
        <v>29</v>
      </c>
    </row>
    <row r="93" spans="1:12">
      <c r="A93" s="55" t="s">
        <v>84</v>
      </c>
    </row>
    <row r="94" spans="1:12">
      <c r="A94" s="55" t="s">
        <v>106</v>
      </c>
    </row>
  </sheetData>
  <mergeCells count="1">
    <mergeCell ref="C1:D2"/>
  </mergeCells>
  <pageMargins left="0.7" right="0.7" top="0.75" bottom="0.75" header="0.3" footer="0.3"/>
  <pageSetup paperSize="9"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A868F-E77E-478D-82CF-DA378F476691}">
  <sheetPr>
    <pageSetUpPr fitToPage="1"/>
  </sheetPr>
  <dimension ref="A1:L90"/>
  <sheetViews>
    <sheetView zoomScale="90" zoomScaleNormal="90" workbookViewId="0">
      <selection activeCell="B3" sqref="B3"/>
    </sheetView>
  </sheetViews>
  <sheetFormatPr defaultColWidth="9.26953125" defaultRowHeight="15.5"/>
  <cols>
    <col min="1" max="1" width="14.81640625" style="55" customWidth="1"/>
    <col min="2" max="2" width="52.1796875" style="55" customWidth="1"/>
    <col min="3" max="3" width="12.54296875" style="55" customWidth="1"/>
    <col min="4" max="5" width="14.81640625" style="55" customWidth="1"/>
    <col min="6" max="7" width="12.54296875" style="55" customWidth="1"/>
    <col min="8" max="16384" width="9.26953125" style="55"/>
  </cols>
  <sheetData>
    <row r="1" spans="1:7">
      <c r="B1" s="70"/>
      <c r="C1" s="261"/>
      <c r="D1" s="261"/>
    </row>
    <row r="2" spans="1:7" ht="40.5" customHeight="1">
      <c r="A2" s="54" t="str">
        <f>'Teine 4'!A2</f>
        <v>Koolilõuna 20.01. - 24.01.2025.</v>
      </c>
      <c r="B2" s="71"/>
      <c r="C2" s="262"/>
      <c r="D2" s="262"/>
      <c r="E2" s="159"/>
      <c r="F2" s="159"/>
      <c r="G2" s="159"/>
    </row>
    <row r="3" spans="1:7" s="57" customFormat="1" ht="28.9" customHeight="1">
      <c r="A3" s="180" t="s">
        <v>0</v>
      </c>
      <c r="B3" s="229"/>
      <c r="C3" s="199" t="s">
        <v>1</v>
      </c>
      <c r="D3" s="199" t="s">
        <v>2</v>
      </c>
      <c r="E3" s="199" t="s">
        <v>3</v>
      </c>
      <c r="F3" s="199" t="s">
        <v>4</v>
      </c>
      <c r="G3" s="199" t="s">
        <v>5</v>
      </c>
    </row>
    <row r="4" spans="1:7">
      <c r="A4" s="181" t="s">
        <v>6</v>
      </c>
      <c r="B4" s="231" t="str">
        <f>'Teine 4'!B4</f>
        <v>Sinepine sealihakaste (G, L)</v>
      </c>
      <c r="C4" s="89">
        <v>75</v>
      </c>
      <c r="D4" s="60">
        <f>C4*'Teine 4'!D4/'Teine 4'!C4</f>
        <v>98.879249999999985</v>
      </c>
      <c r="E4" s="60">
        <f>C4*'Teine 4'!E4/'Teine 4'!C4</f>
        <v>2.2582499999999999</v>
      </c>
      <c r="F4" s="60">
        <f>C4*'Teine 4'!F4/'Teine 4'!C4</f>
        <v>6.776250000000001</v>
      </c>
      <c r="G4" s="60">
        <f>C4*'Teine 4'!G4/'Teine 4'!C4</f>
        <v>7.3072499999999998</v>
      </c>
    </row>
    <row r="5" spans="1:7">
      <c r="A5" s="181" t="s">
        <v>20</v>
      </c>
      <c r="B5" s="231" t="str">
        <f>'Teine 4'!B5</f>
        <v>Rooskapsas sinepikastmes (G, L) (mahe)</v>
      </c>
      <c r="C5" s="90">
        <v>75</v>
      </c>
      <c r="D5" s="60">
        <f>C5*'Teine 4'!D5/'Teine 4'!C5</f>
        <v>84.581250000000011</v>
      </c>
      <c r="E5" s="60">
        <f>C5*'Teine 4'!E5/'Teine 4'!C5</f>
        <v>5.5702499999999997</v>
      </c>
      <c r="F5" s="60">
        <f>C5*'Teine 4'!F5/'Teine 4'!C5</f>
        <v>5.7952499999999993</v>
      </c>
      <c r="G5" s="60">
        <f>C5*'Teine 4'!G5/'Teine 4'!C5</f>
        <v>3.8452499999999996</v>
      </c>
    </row>
    <row r="6" spans="1:7">
      <c r="A6" s="91"/>
      <c r="B6" s="231" t="str">
        <f>'Teine 4'!B6</f>
        <v>Täisterapasta/pasta (G)</v>
      </c>
      <c r="C6" s="59">
        <v>100</v>
      </c>
      <c r="D6" s="60">
        <f>C6*'Teine 4'!D6/'Teine 4'!C6</f>
        <v>171.565</v>
      </c>
      <c r="E6" s="60">
        <f>C6*'Teine 4'!E6/'Teine 4'!C6</f>
        <v>35.656999999999996</v>
      </c>
      <c r="F6" s="60">
        <f>C6*'Teine 4'!F6/'Teine 4'!C6</f>
        <v>1.3449999999999998</v>
      </c>
      <c r="G6" s="60">
        <f>C6*'Teine 4'!G6/'Teine 4'!C6</f>
        <v>5.6769999999999987</v>
      </c>
    </row>
    <row r="7" spans="1:7">
      <c r="A7" s="91"/>
      <c r="B7" s="231" t="str">
        <f>'Teine 4'!B7</f>
        <v>Riis, aurutatud (mahe)</v>
      </c>
      <c r="C7" s="59">
        <v>100</v>
      </c>
      <c r="D7" s="60">
        <f>C7*'Teine 4'!D7/'Teine 4'!C7</f>
        <v>157.70200000000003</v>
      </c>
      <c r="E7" s="60">
        <f>C7*'Teine 4'!E7/'Teine 4'!C7</f>
        <v>26.875999999999998</v>
      </c>
      <c r="F7" s="60">
        <f>C7*'Teine 4'!F7/'Teine 4'!C7</f>
        <v>4.742</v>
      </c>
      <c r="G7" s="60">
        <f>C7*'Teine 4'!G7/'Teine 4'!C7</f>
        <v>2.2770000000000001</v>
      </c>
    </row>
    <row r="8" spans="1:7">
      <c r="A8" s="184"/>
      <c r="B8" s="231" t="str">
        <f>'Teine 4'!B8</f>
        <v>Kõrvits, röstitud</v>
      </c>
      <c r="C8" s="59">
        <v>50</v>
      </c>
      <c r="D8" s="60">
        <f>C8*'Teine 4'!D8/'Teine 4'!C8</f>
        <v>22.015499999999996</v>
      </c>
      <c r="E8" s="60">
        <f>C8*'Teine 4'!E8/'Teine 4'!C8</f>
        <v>1.95</v>
      </c>
      <c r="F8" s="60">
        <f>C8*'Teine 4'!F8/'Teine 4'!C8</f>
        <v>1.5615000000000001</v>
      </c>
      <c r="G8" s="60">
        <f>C8*'Teine 4'!G8/'Teine 4'!C8</f>
        <v>0.38750000000000001</v>
      </c>
    </row>
    <row r="9" spans="1:7">
      <c r="A9" s="91"/>
      <c r="B9" s="231" t="str">
        <f>'Teine 4'!B9</f>
        <v>Mahla-õlikaste</v>
      </c>
      <c r="C9" s="48">
        <v>5</v>
      </c>
      <c r="D9" s="60">
        <f>C9*'Teine 4'!D9/'Teine 4'!C9</f>
        <v>32.189399999999999</v>
      </c>
      <c r="E9" s="60">
        <f>C9*'Teine 4'!E9/'Teine 4'!C9</f>
        <v>9.7050000000000011E-2</v>
      </c>
      <c r="F9" s="60">
        <f>C9*'Teine 4'!F9/'Teine 4'!C9</f>
        <v>3.5305500000000003</v>
      </c>
      <c r="G9" s="60">
        <f>C9*'Teine 4'!G9/'Teine 4'!C9</f>
        <v>1.3550000000000001E-2</v>
      </c>
    </row>
    <row r="10" spans="1:7">
      <c r="A10" s="91"/>
      <c r="B10" s="231" t="str">
        <f>'Teine 4'!B10</f>
        <v>Peedisalat</v>
      </c>
      <c r="C10" s="10">
        <v>50</v>
      </c>
      <c r="D10" s="60">
        <f>C10*'Teine 4'!D10/'Teine 4'!C10</f>
        <v>17.803999999999998</v>
      </c>
      <c r="E10" s="60">
        <f>C10*'Teine 4'!E10/'Teine 4'!C10</f>
        <v>4.0804999999999998</v>
      </c>
      <c r="F10" s="60">
        <f>C10*'Teine 4'!F10/'Teine 4'!C10</f>
        <v>0.10100000000000002</v>
      </c>
      <c r="G10" s="60">
        <f>C10*'Teine 4'!G10/'Teine 4'!C10</f>
        <v>0.7340000000000001</v>
      </c>
    </row>
    <row r="11" spans="1:7">
      <c r="A11" s="91"/>
      <c r="B11" s="231" t="str">
        <f>'Teine 4'!B11</f>
        <v>Hiina kapsas, roheline hernes, punane redis (mahe)</v>
      </c>
      <c r="C11" s="10">
        <v>30</v>
      </c>
      <c r="D11" s="60">
        <f>C11*'Teine 4'!D11/'Teine 4'!C11</f>
        <v>11.542000000000002</v>
      </c>
      <c r="E11" s="60">
        <f>C11*'Teine 4'!E11/'Teine 4'!C11</f>
        <v>2.33</v>
      </c>
      <c r="F11" s="60">
        <f>C11*'Teine 4'!F11/'Teine 4'!C11</f>
        <v>0.09</v>
      </c>
      <c r="G11" s="60">
        <f>C11*'Teine 4'!G11/'Teine 4'!C11</f>
        <v>0.8580000000000001</v>
      </c>
    </row>
    <row r="12" spans="1:7">
      <c r="A12" s="91"/>
      <c r="B12" s="231" t="str">
        <f>'Teine 4'!B12</f>
        <v>Seemnesegu (mahe)</v>
      </c>
      <c r="C12" s="48">
        <v>10</v>
      </c>
      <c r="D12" s="60">
        <f>C12*'Teine 4'!D12/'Teine 4'!C12</f>
        <v>60.876700000000007</v>
      </c>
      <c r="E12" s="60">
        <f>C12*'Teine 4'!E12/'Teine 4'!C12</f>
        <v>1.2800000000000002</v>
      </c>
      <c r="F12" s="60">
        <f>C12*'Teine 4'!F12/'Teine 4'!C12</f>
        <v>5.1567000000000007</v>
      </c>
      <c r="G12" s="60">
        <f>C12*'Teine 4'!G12/'Teine 4'!C12</f>
        <v>2.8233000000000001</v>
      </c>
    </row>
    <row r="13" spans="1:7">
      <c r="A13" s="91"/>
      <c r="B13" s="231" t="str">
        <f>'Teine 4'!B13</f>
        <v>PRIA Piimatooted (piim, keefir R 2,5% ) (L)</v>
      </c>
      <c r="C13" s="144">
        <v>50</v>
      </c>
      <c r="D13" s="60">
        <f>C13*'Teine 4'!D13/'Teine 4'!C13</f>
        <v>28.195</v>
      </c>
      <c r="E13" s="60">
        <f>C13*'Teine 4'!E13/'Teine 4'!C13</f>
        <v>2.4375</v>
      </c>
      <c r="F13" s="60">
        <f>C13*'Teine 4'!F13/'Teine 4'!C13</f>
        <v>1.2849999999999999</v>
      </c>
      <c r="G13" s="60">
        <f>C13*'Teine 4'!G13/'Teine 4'!C13</f>
        <v>1.72</v>
      </c>
    </row>
    <row r="14" spans="1:7">
      <c r="A14" s="91"/>
      <c r="B14" s="231" t="str">
        <f>'Teine 4'!B14</f>
        <v>Mahl (erinevad maitsed)</v>
      </c>
      <c r="C14" s="61">
        <v>50</v>
      </c>
      <c r="D14" s="60">
        <f>C14*'Teine 4'!D14/'Teine 4'!C14</f>
        <v>24.264400000000002</v>
      </c>
      <c r="E14" s="60">
        <f>C14*'Teine 4'!E14/'Teine 4'!C14</f>
        <v>5.891</v>
      </c>
      <c r="F14" s="60">
        <f>C14*'Teine 4'!F14/'Teine 4'!C14</f>
        <v>2.5000000000000001E-2</v>
      </c>
      <c r="G14" s="60">
        <f>C14*'Teine 4'!G14/'Teine 4'!C14</f>
        <v>0.18149999999999999</v>
      </c>
    </row>
    <row r="15" spans="1:7">
      <c r="A15" s="91"/>
      <c r="B15" s="231" t="str">
        <f>'Teine 4'!B15</f>
        <v>Joogijogurt R 1,5%, maitsestatud (L)</v>
      </c>
      <c r="C15" s="61">
        <v>25</v>
      </c>
      <c r="D15" s="60">
        <f>C15*'Teine 4'!D15/'Teine 4'!C15</f>
        <v>18.686499999999999</v>
      </c>
      <c r="E15" s="60">
        <f>C15*'Teine 4'!E15/'Teine 4'!C15</f>
        <v>3.0307499999999998</v>
      </c>
      <c r="F15" s="60">
        <f>C15*'Teine 4'!F15/'Teine 4'!C15</f>
        <v>0.375</v>
      </c>
      <c r="G15" s="60">
        <f>C15*'Teine 4'!G15/'Teine 4'!C15</f>
        <v>0.8</v>
      </c>
    </row>
    <row r="16" spans="1:7">
      <c r="A16" s="91"/>
      <c r="B16" s="231" t="str">
        <f>'Teine 4'!B16</f>
        <v>Tee, suhkruta</v>
      </c>
      <c r="C16" s="61">
        <v>50</v>
      </c>
      <c r="D16" s="60">
        <f>C16*'Teine 4'!D16/'Teine 4'!C16</f>
        <v>0.2</v>
      </c>
      <c r="E16" s="60">
        <f>C16*'Teine 4'!E16/'Teine 4'!C16</f>
        <v>0</v>
      </c>
      <c r="F16" s="60">
        <f>C16*'Teine 4'!F16/'Teine 4'!C16</f>
        <v>0</v>
      </c>
      <c r="G16" s="60">
        <f>C16*'Teine 4'!G16/'Teine 4'!C16</f>
        <v>0.05</v>
      </c>
    </row>
    <row r="17" spans="1:7">
      <c r="A17" s="91"/>
      <c r="B17" s="231" t="str">
        <f>'Teine 4'!B17</f>
        <v>Rukkileiva (3 sorti) - ja sepikutoodete valik  (G)</v>
      </c>
      <c r="C17" s="61">
        <v>50</v>
      </c>
      <c r="D17" s="60">
        <f>C17*'Teine 4'!D17/'Teine 4'!C17</f>
        <v>123.1</v>
      </c>
      <c r="E17" s="60">
        <f>C17*'Teine 4'!E17/'Teine 4'!C17</f>
        <v>26.15</v>
      </c>
      <c r="F17" s="60">
        <f>C17*'Teine 4'!F17/'Teine 4'!C17</f>
        <v>1</v>
      </c>
      <c r="G17" s="60">
        <f>C17*'Teine 4'!G17/'Teine 4'!C17</f>
        <v>3.5750000000000002</v>
      </c>
    </row>
    <row r="18" spans="1:7">
      <c r="A18" s="233"/>
      <c r="B18" s="258" t="s">
        <v>18</v>
      </c>
      <c r="C18" s="209">
        <v>50</v>
      </c>
      <c r="D18" s="234">
        <f>C18*'Teine 4'!D18/'Teine 4'!C18</f>
        <v>19.988</v>
      </c>
      <c r="E18" s="234">
        <f>C18*'Teine 4'!E18/'Teine 4'!C18</f>
        <v>5.97</v>
      </c>
      <c r="F18" s="234">
        <f>C18*'Teine 4'!F18/'Teine 4'!C18</f>
        <v>0</v>
      </c>
      <c r="G18" s="234">
        <f>C18*'Teine 4'!G18/'Teine 4'!C18</f>
        <v>0.15</v>
      </c>
    </row>
    <row r="19" spans="1:7" s="70" customFormat="1">
      <c r="A19" s="183"/>
      <c r="B19" s="236" t="s">
        <v>7</v>
      </c>
      <c r="C19" s="237"/>
      <c r="D19" s="237">
        <f>SUM(D4:D18)</f>
        <v>871.58900000000017</v>
      </c>
      <c r="E19" s="237">
        <f t="shared" ref="E19:G19" si="0">SUM(E4:E18)</f>
        <v>123.57829999999998</v>
      </c>
      <c r="F19" s="237">
        <f t="shared" si="0"/>
        <v>31.783249999999999</v>
      </c>
      <c r="G19" s="237">
        <f t="shared" si="0"/>
        <v>30.399349999999998</v>
      </c>
    </row>
    <row r="20" spans="1:7">
      <c r="A20" s="67"/>
      <c r="B20" s="187"/>
      <c r="D20" s="66"/>
      <c r="E20" s="66"/>
      <c r="F20" s="66"/>
      <c r="G20" s="66"/>
    </row>
    <row r="21" spans="1:7" s="57" customFormat="1" ht="28.9" customHeight="1">
      <c r="A21" s="180" t="s">
        <v>8</v>
      </c>
      <c r="B21" s="238"/>
      <c r="C21" s="239" t="s">
        <v>1</v>
      </c>
      <c r="D21" s="239" t="s">
        <v>2</v>
      </c>
      <c r="E21" s="239" t="s">
        <v>3</v>
      </c>
      <c r="F21" s="239" t="s">
        <v>4</v>
      </c>
      <c r="G21" s="239" t="s">
        <v>5</v>
      </c>
    </row>
    <row r="22" spans="1:7">
      <c r="A22" s="181" t="s">
        <v>6</v>
      </c>
      <c r="B22" s="238" t="str">
        <f>'Teine 4'!B22</f>
        <v>Veiselihasupp kümne köögiviljadega</v>
      </c>
      <c r="C22" s="240">
        <v>150</v>
      </c>
      <c r="D22" s="240">
        <f>C22*'Teine 4'!D22/'Teine 4'!C22</f>
        <v>161.47800000000001</v>
      </c>
      <c r="E22" s="240">
        <f>C22*'Teine 4'!E22/'Teine 4'!C22</f>
        <v>14.6775</v>
      </c>
      <c r="F22" s="240">
        <f>C22*'Teine 4'!F22/'Teine 4'!C22</f>
        <v>10.6425</v>
      </c>
      <c r="G22" s="240">
        <f>C22*'Teine 4'!G22/'Teine 4'!C22</f>
        <v>4.4429999999999996</v>
      </c>
    </row>
    <row r="23" spans="1:7">
      <c r="A23" s="192" t="s">
        <v>20</v>
      </c>
      <c r="B23" s="232" t="str">
        <f>'Teine 4'!B23</f>
        <v>Kikerhernesupp kümne köögiviljaga (mahe)</v>
      </c>
      <c r="C23" s="207">
        <v>150</v>
      </c>
      <c r="D23" s="191">
        <f>C23*'Teine 4'!D23/'Teine 4'!C23</f>
        <v>140.44200000000001</v>
      </c>
      <c r="E23" s="191">
        <f>C23*'Teine 4'!E23/'Teine 4'!C23</f>
        <v>15.4575</v>
      </c>
      <c r="F23" s="191">
        <f>C23*'Teine 4'!F23/'Teine 4'!C23</f>
        <v>8.3849999999999998</v>
      </c>
      <c r="G23" s="191">
        <f>C23*'Teine 4'!G23/'Teine 4'!C23</f>
        <v>3.4004999999999996</v>
      </c>
    </row>
    <row r="24" spans="1:7">
      <c r="A24" s="181"/>
      <c r="B24" s="231" t="str">
        <f>'Teine 4'!B24</f>
        <v>Mahlatarretis vanillikastmega (100/60) (L)</v>
      </c>
      <c r="C24" s="59">
        <v>80</v>
      </c>
      <c r="D24" s="60">
        <f>C24*'Teine 4'!D24/'Teine 4'!C24</f>
        <v>62.558400000000006</v>
      </c>
      <c r="E24" s="60">
        <f>C24*'Teine 4'!E24/'Teine 4'!C24</f>
        <v>8.5683000000000007</v>
      </c>
      <c r="F24" s="60">
        <f>C24*'Teine 4'!F24/'Teine 4'!C24</f>
        <v>1.7239999999999998</v>
      </c>
      <c r="G24" s="60">
        <f>C24*'Teine 4'!G24/'Teine 4'!C24</f>
        <v>3.2338999999999998</v>
      </c>
    </row>
    <row r="25" spans="1:7">
      <c r="A25" s="181"/>
      <c r="B25" s="231" t="str">
        <f>'Teine 4'!B25</f>
        <v>Mustsõstra-rukkivaht (G)</v>
      </c>
      <c r="C25" s="59">
        <v>80</v>
      </c>
      <c r="D25" s="60">
        <f>C25*'Teine 4'!D25/'Teine 4'!C25</f>
        <v>63.516800000000003</v>
      </c>
      <c r="E25" s="60">
        <f>C25*'Teine 4'!E25/'Teine 4'!C25</f>
        <v>14.799199999999999</v>
      </c>
      <c r="F25" s="60">
        <f>C25*'Teine 4'!F25/'Teine 4'!C25</f>
        <v>0.21200000000000002</v>
      </c>
      <c r="G25" s="60">
        <f>C25*'Teine 4'!G25/'Teine 4'!C25</f>
        <v>1.2272000000000001</v>
      </c>
    </row>
    <row r="26" spans="1:7">
      <c r="A26" s="181"/>
      <c r="B26" s="231" t="str">
        <f>'Teine 4'!B26</f>
        <v>PRIA Piimatooted (piim, keefir R 2,5% ) (L)</v>
      </c>
      <c r="C26" s="59">
        <v>50</v>
      </c>
      <c r="D26" s="60">
        <f>C26*'Teine 4'!D26/'Teine 4'!C26</f>
        <v>28.195</v>
      </c>
      <c r="E26" s="60">
        <f>C26*'Teine 4'!E26/'Teine 4'!C26</f>
        <v>2.4375</v>
      </c>
      <c r="F26" s="60">
        <f>C26*'Teine 4'!F26/'Teine 4'!C26</f>
        <v>1.2849999999999999</v>
      </c>
      <c r="G26" s="60">
        <f>C26*'Teine 4'!G26/'Teine 4'!C26</f>
        <v>1.72</v>
      </c>
    </row>
    <row r="27" spans="1:7">
      <c r="A27" s="181"/>
      <c r="B27" s="231" t="str">
        <f>'Teine 4'!B27</f>
        <v>Mahl (erinevad maitsed)</v>
      </c>
      <c r="C27" s="59">
        <v>50</v>
      </c>
      <c r="D27" s="60">
        <f>C27*'Teine 4'!D27/'Teine 4'!C27</f>
        <v>24.264400000000002</v>
      </c>
      <c r="E27" s="60">
        <f>C27*'Teine 4'!E27/'Teine 4'!C27</f>
        <v>5.891</v>
      </c>
      <c r="F27" s="60">
        <f>C27*'Teine 4'!F27/'Teine 4'!C27</f>
        <v>2.5000000000000001E-2</v>
      </c>
      <c r="G27" s="60">
        <f>C27*'Teine 4'!G27/'Teine 4'!C27</f>
        <v>0.18149999999999999</v>
      </c>
    </row>
    <row r="28" spans="1:7">
      <c r="A28" s="181"/>
      <c r="B28" s="231" t="str">
        <f>'Teine 4'!B28</f>
        <v>Joogijogurt R 1,5%, maitsestatud (L)</v>
      </c>
      <c r="C28" s="59">
        <v>25</v>
      </c>
      <c r="D28" s="60">
        <f>C28*'Teine 4'!D28/'Teine 4'!C28</f>
        <v>18.686499999999999</v>
      </c>
      <c r="E28" s="60">
        <f>C28*'Teine 4'!E28/'Teine 4'!C28</f>
        <v>3.0307499999999998</v>
      </c>
      <c r="F28" s="60">
        <f>C28*'Teine 4'!F28/'Teine 4'!C28</f>
        <v>0.375</v>
      </c>
      <c r="G28" s="60">
        <f>C28*'Teine 4'!G28/'Teine 4'!C28</f>
        <v>0.8</v>
      </c>
    </row>
    <row r="29" spans="1:7">
      <c r="A29" s="181"/>
      <c r="B29" s="231" t="str">
        <f>'Teine 4'!B29</f>
        <v>Tee, suhkruta</v>
      </c>
      <c r="C29" s="59">
        <v>50</v>
      </c>
      <c r="D29" s="60">
        <f>C29*'Teine 4'!D29/'Teine 4'!C29</f>
        <v>0.2</v>
      </c>
      <c r="E29" s="60">
        <f>C29*'Teine 4'!E29/'Teine 4'!C29</f>
        <v>0</v>
      </c>
      <c r="F29" s="60">
        <f>C29*'Teine 4'!F29/'Teine 4'!C29</f>
        <v>0</v>
      </c>
      <c r="G29" s="60">
        <f>C29*'Teine 4'!G29/'Teine 4'!C29</f>
        <v>0.05</v>
      </c>
    </row>
    <row r="30" spans="1:7">
      <c r="A30" s="91"/>
      <c r="B30" s="231" t="str">
        <f>'Teine 4'!B30</f>
        <v>Rukkileiva (3 sorti) - ja sepikutoodete valik  (G)</v>
      </c>
      <c r="C30" s="59">
        <v>50</v>
      </c>
      <c r="D30" s="60">
        <f>C30*'Teine 4'!D30/'Teine 4'!C30</f>
        <v>123.1</v>
      </c>
      <c r="E30" s="60">
        <f>C30*'Teine 4'!E30/'Teine 4'!C30</f>
        <v>26.15</v>
      </c>
      <c r="F30" s="60">
        <f>C30*'Teine 4'!F30/'Teine 4'!C30</f>
        <v>1</v>
      </c>
      <c r="G30" s="60">
        <f>C30*'Teine 4'!G30/'Teine 4'!C30</f>
        <v>3.5750000000000002</v>
      </c>
    </row>
    <row r="31" spans="1:7">
      <c r="A31" s="196"/>
      <c r="B31" s="235" t="s">
        <v>19</v>
      </c>
      <c r="C31" s="66">
        <v>50</v>
      </c>
      <c r="D31" s="234">
        <f>C31*'Teine 4'!D31/'Teine 4'!C31</f>
        <v>24.038</v>
      </c>
      <c r="E31" s="234">
        <f>C31*'Teine 4'!E31/'Teine 4'!C31</f>
        <v>6.74</v>
      </c>
      <c r="F31" s="234">
        <f>C31*'Teine 4'!F31/'Teine 4'!C31</f>
        <v>0</v>
      </c>
      <c r="G31" s="234">
        <f>C31*'Teine 4'!G31/'Teine 4'!C31</f>
        <v>0</v>
      </c>
    </row>
    <row r="32" spans="1:7" s="70" customFormat="1">
      <c r="A32" s="183"/>
      <c r="B32" s="236" t="s">
        <v>7</v>
      </c>
      <c r="C32" s="237"/>
      <c r="D32" s="237">
        <f>SUM(D22:D31)</f>
        <v>646.47910000000002</v>
      </c>
      <c r="E32" s="237">
        <f t="shared" ref="E32:G32" si="1">SUM(E22:E31)</f>
        <v>97.751750000000001</v>
      </c>
      <c r="F32" s="237">
        <f t="shared" si="1"/>
        <v>23.648499999999999</v>
      </c>
      <c r="G32" s="237">
        <f t="shared" si="1"/>
        <v>18.6311</v>
      </c>
    </row>
    <row r="33" spans="1:7">
      <c r="A33" s="67"/>
      <c r="B33" s="187"/>
      <c r="D33" s="66"/>
      <c r="E33" s="66"/>
      <c r="F33" s="66"/>
      <c r="G33" s="66"/>
    </row>
    <row r="34" spans="1:7" s="57" customFormat="1" ht="30" customHeight="1">
      <c r="A34" s="180" t="s">
        <v>10</v>
      </c>
      <c r="B34" s="238"/>
      <c r="C34" s="239" t="s">
        <v>1</v>
      </c>
      <c r="D34" s="239" t="s">
        <v>2</v>
      </c>
      <c r="E34" s="239" t="s">
        <v>3</v>
      </c>
      <c r="F34" s="239" t="s">
        <v>4</v>
      </c>
      <c r="G34" s="239" t="s">
        <v>5</v>
      </c>
    </row>
    <row r="35" spans="1:7">
      <c r="A35" s="181" t="s">
        <v>6</v>
      </c>
      <c r="B35" s="238" t="str">
        <f>'Teine 4'!B35</f>
        <v>Hakklihapall (G, PT)</v>
      </c>
      <c r="C35" s="240">
        <v>80</v>
      </c>
      <c r="D35" s="240">
        <f>C35*'Teine 4'!D35/'Teine 4'!C35</f>
        <v>118.2032</v>
      </c>
      <c r="E35" s="240">
        <f>C35*'Teine 4'!E35/'Teine 4'!C35</f>
        <v>8.8391999999999999</v>
      </c>
      <c r="F35" s="240">
        <f>C35*'Teine 4'!F35/'Teine 4'!C35</f>
        <v>5.8392000000000008</v>
      </c>
      <c r="G35" s="240">
        <f>C35*'Teine 4'!G35/'Teine 4'!C35</f>
        <v>8.1968000000000014</v>
      </c>
    </row>
    <row r="36" spans="1:7">
      <c r="A36" s="192" t="s">
        <v>20</v>
      </c>
      <c r="B36" s="232" t="str">
        <f>'Teine 4'!B36</f>
        <v>Porgandi-suvikõrvitsapikkpoiss (G, PT) (mahe)</v>
      </c>
      <c r="C36" s="207">
        <v>80</v>
      </c>
      <c r="D36" s="191">
        <f>C36*'Teine 4'!D36/'Teine 4'!C36</f>
        <v>80.264800000000008</v>
      </c>
      <c r="E36" s="191">
        <f>C36*'Teine 4'!E36/'Teine 4'!C36</f>
        <v>13.356</v>
      </c>
      <c r="F36" s="191">
        <f>C36*'Teine 4'!F36/'Teine 4'!C36</f>
        <v>2.2920000000000003</v>
      </c>
      <c r="G36" s="191">
        <f>C36*'Teine 4'!G36/'Teine 4'!C36</f>
        <v>2.968</v>
      </c>
    </row>
    <row r="37" spans="1:7">
      <c r="A37" s="91"/>
      <c r="B37" s="231" t="str">
        <f>'Teine 4'!B37</f>
        <v>Kartulipuder (L)</v>
      </c>
      <c r="C37" s="59">
        <v>100</v>
      </c>
      <c r="D37" s="60">
        <f>C37*'Teine 4'!D37/'Teine 4'!C37</f>
        <v>76.534000000000006</v>
      </c>
      <c r="E37" s="60">
        <f>C37*'Teine 4'!E37/'Teine 4'!C37</f>
        <v>15.846</v>
      </c>
      <c r="F37" s="60">
        <f>C37*'Teine 4'!F37/'Teine 4'!C37</f>
        <v>0.61</v>
      </c>
      <c r="G37" s="60">
        <f>C37*'Teine 4'!G37/'Teine 4'!C37</f>
        <v>2.363</v>
      </c>
    </row>
    <row r="38" spans="1:7">
      <c r="A38" s="91"/>
      <c r="B38" s="231" t="str">
        <f>'Teine 4'!B38</f>
        <v>Tatar, aurutatud (mahe)</v>
      </c>
      <c r="C38" s="59">
        <v>100</v>
      </c>
      <c r="D38" s="60">
        <f>C38*'Teine 4'!D38/'Teine 4'!C38</f>
        <v>80.59999999999998</v>
      </c>
      <c r="E38" s="60">
        <f>C38*'Teine 4'!E38/'Teine 4'!C38</f>
        <v>16.975000000000001</v>
      </c>
      <c r="F38" s="60">
        <f>C38*'Teine 4'!F38/'Teine 4'!C38</f>
        <v>0.5</v>
      </c>
      <c r="G38" s="60">
        <f>C38*'Teine 4'!G38/'Teine 4'!C38</f>
        <v>2.9750000000000001</v>
      </c>
    </row>
    <row r="39" spans="1:7">
      <c r="A39" s="91"/>
      <c r="B39" s="231" t="str">
        <f>'Teine 4'!B39</f>
        <v>Peet, aurutatud</v>
      </c>
      <c r="C39" s="10">
        <v>50</v>
      </c>
      <c r="D39" s="60">
        <f>C39*'Teine 4'!D39/'Teine 4'!C39</f>
        <v>22.627500000000001</v>
      </c>
      <c r="E39" s="60">
        <f>C39*'Teine 4'!E39/'Teine 4'!C39</f>
        <v>5.46</v>
      </c>
      <c r="F39" s="60">
        <f>C39*'Teine 4'!F39/'Teine 4'!C39</f>
        <v>5.2499999999999998E-2</v>
      </c>
      <c r="G39" s="60">
        <f>C39*'Teine 4'!G39/'Teine 4'!C39</f>
        <v>0.73499999999999999</v>
      </c>
    </row>
    <row r="40" spans="1:7">
      <c r="A40" s="91"/>
      <c r="B40" s="231" t="str">
        <f>'Teine 4'!B40</f>
        <v>Soe valge kaste (G, L)</v>
      </c>
      <c r="C40" s="5">
        <v>50</v>
      </c>
      <c r="D40" s="60">
        <f>C40*'Teine 4'!D40/'Teine 4'!C40</f>
        <v>59.125999999999998</v>
      </c>
      <c r="E40" s="60">
        <f>C40*'Teine 4'!E40/'Teine 4'!C40</f>
        <v>4.077</v>
      </c>
      <c r="F40" s="60">
        <f>C40*'Teine 4'!F40/'Teine 4'!C40</f>
        <v>3.9460000000000002</v>
      </c>
      <c r="G40" s="60">
        <f>C40*'Teine 4'!G40/'Teine 4'!C40</f>
        <v>1.8730000000000002</v>
      </c>
    </row>
    <row r="41" spans="1:7">
      <c r="A41" s="91"/>
      <c r="B41" s="231" t="str">
        <f>'Teine 4'!B41</f>
        <v>Mahla-õlikaste</v>
      </c>
      <c r="C41" s="156">
        <v>5</v>
      </c>
      <c r="D41" s="60">
        <f>C41*'Teine 4'!D41/'Teine 4'!C41</f>
        <v>32.189399999999999</v>
      </c>
      <c r="E41" s="60">
        <f>C41*'Teine 4'!E41/'Teine 4'!C41</f>
        <v>9.7050000000000011E-2</v>
      </c>
      <c r="F41" s="60">
        <f>C41*'Teine 4'!F41/'Teine 4'!C41</f>
        <v>3.5305500000000003</v>
      </c>
      <c r="G41" s="60">
        <f>C41*'Teine 4'!G41/'Teine 4'!C41</f>
        <v>1.3550000000000001E-2</v>
      </c>
    </row>
    <row r="42" spans="1:7">
      <c r="A42" s="91"/>
      <c r="B42" s="231" t="str">
        <f>'Teine 4'!B42</f>
        <v>Kapsa-maisi-paprikasalat (mahe kapsas)</v>
      </c>
      <c r="C42" s="156">
        <v>50</v>
      </c>
      <c r="D42" s="60">
        <f>C42*'Teine 4'!D42/'Teine 4'!C42</f>
        <v>25.484500000000004</v>
      </c>
      <c r="E42" s="60">
        <f>C42*'Teine 4'!E42/'Teine 4'!C42</f>
        <v>4.7925000000000004</v>
      </c>
      <c r="F42" s="60">
        <f>C42*'Teine 4'!F42/'Teine 4'!C42</f>
        <v>0.69899999999999995</v>
      </c>
      <c r="G42" s="60">
        <f>C42*'Teine 4'!G42/'Teine 4'!C42</f>
        <v>0.78500000000000003</v>
      </c>
    </row>
    <row r="43" spans="1:7">
      <c r="A43" s="91"/>
      <c r="B43" s="231" t="str">
        <f>'Teine 4'!B43</f>
        <v>Porgand, tomat, porrulauk</v>
      </c>
      <c r="C43" s="156">
        <v>30</v>
      </c>
      <c r="D43" s="60">
        <f>C43*'Teine 4'!D43/'Teine 4'!C43</f>
        <v>7.8319999999999999</v>
      </c>
      <c r="E43" s="60">
        <f>C43*'Teine 4'!E43/'Teine 4'!C43</f>
        <v>1.851</v>
      </c>
      <c r="F43" s="60">
        <f>C43*'Teine 4'!F43/'Teine 4'!C43</f>
        <v>7.0000000000000007E-2</v>
      </c>
      <c r="G43" s="60">
        <f>C43*'Teine 4'!G43/'Teine 4'!C43</f>
        <v>0.30000000000000004</v>
      </c>
    </row>
    <row r="44" spans="1:7">
      <c r="A44" s="91"/>
      <c r="B44" s="231" t="str">
        <f>'Teine 4'!B44</f>
        <v>Seemnesegu (mahe)</v>
      </c>
      <c r="C44" s="84">
        <v>10</v>
      </c>
      <c r="D44" s="60">
        <f>C44*'Teine 4'!D44/'Teine 4'!C44</f>
        <v>60.876700000000007</v>
      </c>
      <c r="E44" s="60">
        <f>C44*'Teine 4'!E44/'Teine 4'!C44</f>
        <v>1.2800000000000002</v>
      </c>
      <c r="F44" s="60">
        <f>C44*'Teine 4'!F44/'Teine 4'!C44</f>
        <v>5.1567000000000007</v>
      </c>
      <c r="G44" s="60">
        <f>C44*'Teine 4'!G44/'Teine 4'!C44</f>
        <v>2.8233000000000001</v>
      </c>
    </row>
    <row r="45" spans="1:7">
      <c r="A45" s="184"/>
      <c r="B45" s="231" t="str">
        <f>'Teine 4'!B45</f>
        <v>PRIA Piimatooted (piim, keefir R 2,5% ) (L)</v>
      </c>
      <c r="C45" s="59">
        <v>50</v>
      </c>
      <c r="D45" s="60">
        <f>C45*'Teine 4'!D45/'Teine 4'!C45</f>
        <v>28.195</v>
      </c>
      <c r="E45" s="60">
        <f>C45*'Teine 4'!E45/'Teine 4'!C45</f>
        <v>2.4375</v>
      </c>
      <c r="F45" s="60">
        <f>C45*'Teine 4'!F45/'Teine 4'!C45</f>
        <v>1.2849999999999999</v>
      </c>
      <c r="G45" s="60">
        <f>C45*'Teine 4'!G45/'Teine 4'!C45</f>
        <v>1.72</v>
      </c>
    </row>
    <row r="46" spans="1:7">
      <c r="A46" s="184"/>
      <c r="B46" s="231" t="str">
        <f>'Teine 4'!B46</f>
        <v>Mahl (erinevad maitsed)</v>
      </c>
      <c r="C46" s="10">
        <v>50</v>
      </c>
      <c r="D46" s="60">
        <f>C46*'Teine 4'!D46/'Teine 4'!C46</f>
        <v>24.264400000000002</v>
      </c>
      <c r="E46" s="60">
        <f>C46*'Teine 4'!E46/'Teine 4'!C46</f>
        <v>5.891</v>
      </c>
      <c r="F46" s="60">
        <f>C46*'Teine 4'!F46/'Teine 4'!C46</f>
        <v>2.5000000000000001E-2</v>
      </c>
      <c r="G46" s="60">
        <f>C46*'Teine 4'!G46/'Teine 4'!C46</f>
        <v>0.18149999999999999</v>
      </c>
    </row>
    <row r="47" spans="1:7">
      <c r="A47" s="184"/>
      <c r="B47" s="231" t="str">
        <f>'Teine 4'!B47</f>
        <v>Joogijogurt R 1,5%, maitsestatud (L)</v>
      </c>
      <c r="C47" s="10">
        <v>25</v>
      </c>
      <c r="D47" s="60">
        <f>C47*'Teine 4'!D47/'Teine 4'!C47</f>
        <v>18.686499999999999</v>
      </c>
      <c r="E47" s="60">
        <f>C47*'Teine 4'!E47/'Teine 4'!C47</f>
        <v>3.0307499999999998</v>
      </c>
      <c r="F47" s="60">
        <f>C47*'Teine 4'!F47/'Teine 4'!C47</f>
        <v>0.375</v>
      </c>
      <c r="G47" s="60">
        <f>C47*'Teine 4'!G47/'Teine 4'!C47</f>
        <v>0.8</v>
      </c>
    </row>
    <row r="48" spans="1:7">
      <c r="A48" s="181"/>
      <c r="B48" s="231" t="str">
        <f>'Teine 4'!B48</f>
        <v>Tee, suhkruta</v>
      </c>
      <c r="C48" s="48">
        <v>50</v>
      </c>
      <c r="D48" s="60">
        <f>C48*'Teine 4'!D48/'Teine 4'!C48</f>
        <v>0.2</v>
      </c>
      <c r="E48" s="60">
        <f>C48*'Teine 4'!E48/'Teine 4'!C48</f>
        <v>0</v>
      </c>
      <c r="F48" s="60">
        <f>C48*'Teine 4'!F48/'Teine 4'!C48</f>
        <v>0</v>
      </c>
      <c r="G48" s="60">
        <f>C48*'Teine 4'!G48/'Teine 4'!C48</f>
        <v>0.05</v>
      </c>
    </row>
    <row r="49" spans="1:7">
      <c r="A49" s="184"/>
      <c r="B49" s="231" t="str">
        <f>'Teine 4'!B49</f>
        <v>Rukkileiva (3 sorti) - ja sepikutoodete valik  (G)</v>
      </c>
      <c r="C49" s="39">
        <v>50</v>
      </c>
      <c r="D49" s="60">
        <f>C49*'Teine 4'!D49/'Teine 4'!C49</f>
        <v>123.1</v>
      </c>
      <c r="E49" s="60">
        <f>C49*'Teine 4'!E49/'Teine 4'!C49</f>
        <v>26.15</v>
      </c>
      <c r="F49" s="60">
        <f>C49*'Teine 4'!F49/'Teine 4'!C49</f>
        <v>1</v>
      </c>
      <c r="G49" s="60">
        <f>C49*'Teine 4'!G49/'Teine 4'!C49</f>
        <v>3.5750000000000002</v>
      </c>
    </row>
    <row r="50" spans="1:7">
      <c r="A50" s="241"/>
      <c r="B50" s="235" t="str">
        <f>'Teine 4'!B50</f>
        <v>Apelsin</v>
      </c>
      <c r="C50" s="143">
        <v>50</v>
      </c>
      <c r="D50" s="234">
        <f>C50*'Teine 4'!D50/'Teine 4'!C50</f>
        <v>21.35</v>
      </c>
      <c r="E50" s="234">
        <f>C50*'Teine 4'!E50/'Teine 4'!C50</f>
        <v>5.0999999999999996</v>
      </c>
      <c r="F50" s="234">
        <f>C50*'Teine 4'!F50/'Teine 4'!C50</f>
        <v>0.05</v>
      </c>
      <c r="G50" s="234">
        <f>C50*'Teine 4'!G50/'Teine 4'!C50</f>
        <v>0.55000000000000004</v>
      </c>
    </row>
    <row r="51" spans="1:7" s="70" customFormat="1">
      <c r="A51" s="183"/>
      <c r="B51" s="236" t="s">
        <v>7</v>
      </c>
      <c r="C51" s="237"/>
      <c r="D51" s="237">
        <f>SUM(D35:D50)</f>
        <v>779.53400000000011</v>
      </c>
      <c r="E51" s="237">
        <f t="shared" ref="E51:G51" si="2">SUM(E35:E50)</f>
        <v>115.18299999999999</v>
      </c>
      <c r="F51" s="237">
        <f t="shared" si="2"/>
        <v>25.430950000000003</v>
      </c>
      <c r="G51" s="237">
        <f t="shared" si="2"/>
        <v>29.90915</v>
      </c>
    </row>
    <row r="52" spans="1:7">
      <c r="A52" s="67"/>
      <c r="B52" s="187"/>
      <c r="C52" s="56"/>
      <c r="D52" s="66"/>
      <c r="E52" s="66"/>
      <c r="F52" s="66"/>
      <c r="G52" s="66"/>
    </row>
    <row r="53" spans="1:7" s="57" customFormat="1" ht="30" customHeight="1">
      <c r="A53" s="180" t="s">
        <v>11</v>
      </c>
      <c r="B53" s="238"/>
      <c r="C53" s="239" t="s">
        <v>1</v>
      </c>
      <c r="D53" s="239" t="s">
        <v>2</v>
      </c>
      <c r="E53" s="239" t="s">
        <v>3</v>
      </c>
      <c r="F53" s="239" t="s">
        <v>4</v>
      </c>
      <c r="G53" s="239" t="s">
        <v>5</v>
      </c>
    </row>
    <row r="54" spans="1:7" s="57" customFormat="1">
      <c r="A54" s="192" t="s">
        <v>6</v>
      </c>
      <c r="B54" s="232" t="str">
        <f>'Teine 4'!B54</f>
        <v>Koorene lõhesupp spinatiga (L)</v>
      </c>
      <c r="C54" s="207">
        <v>150</v>
      </c>
      <c r="D54" s="191">
        <f>C54*'Teine 4'!D54/'Teine 4'!C54</f>
        <v>227.60399999999998</v>
      </c>
      <c r="E54" s="191">
        <f>C54*'Teine 4'!E54/'Teine 4'!C54</f>
        <v>4.2750000000000004</v>
      </c>
      <c r="F54" s="191">
        <f>C54*'Teine 4'!F54/'Teine 4'!C54</f>
        <v>14.152500000000002</v>
      </c>
      <c r="G54" s="191">
        <f>C54*'Teine 4'!G54/'Teine 4'!C54</f>
        <v>21.059999999999995</v>
      </c>
    </row>
    <row r="55" spans="1:7" s="57" customFormat="1">
      <c r="A55" s="181" t="s">
        <v>20</v>
      </c>
      <c r="B55" s="231" t="str">
        <f>'Teine 4'!B55</f>
        <v>Koorene oasupp spinati ja keedumunaga (L) (mahe)</v>
      </c>
      <c r="C55" s="59">
        <v>150</v>
      </c>
      <c r="D55" s="60">
        <f>C55*'Teine 4'!D55/'Teine 4'!C55</f>
        <v>138.67500000000001</v>
      </c>
      <c r="E55" s="60">
        <f>C55*'Teine 4'!E55/'Teine 4'!C55</f>
        <v>19.296000000000003</v>
      </c>
      <c r="F55" s="60">
        <f>C55*'Teine 4'!F55/'Teine 4'!C55</f>
        <v>4.8644999999999996</v>
      </c>
      <c r="G55" s="60">
        <f>C55*'Teine 4'!G55/'Teine 4'!C55</f>
        <v>6.2954999999999997</v>
      </c>
    </row>
    <row r="56" spans="1:7" s="57" customFormat="1">
      <c r="A56" s="181"/>
      <c r="B56" s="231" t="str">
        <f>'Teine 4'!B56</f>
        <v>Õuna-rukkileivakreem (G)</v>
      </c>
      <c r="C56" s="59">
        <v>80</v>
      </c>
      <c r="D56" s="60">
        <f>C56*'Teine 4'!D56/'Teine 4'!C56</f>
        <v>126.6416</v>
      </c>
      <c r="E56" s="60">
        <f>C56*'Teine 4'!E56/'Teine 4'!C56</f>
        <v>29.8536</v>
      </c>
      <c r="F56" s="60">
        <f>C56*'Teine 4'!F56/'Teine 4'!C56</f>
        <v>0.33200000000000002</v>
      </c>
      <c r="G56" s="60">
        <f>C56*'Teine 4'!G56/'Teine 4'!C56</f>
        <v>1.9944</v>
      </c>
    </row>
    <row r="57" spans="1:7" s="57" customFormat="1">
      <c r="A57" s="181"/>
      <c r="B57" s="231" t="str">
        <f>'Teine 4'!B57</f>
        <v>Mustikajogurt (L)</v>
      </c>
      <c r="C57" s="128">
        <v>80</v>
      </c>
      <c r="D57" s="60">
        <f>C57*'Teine 4'!D57/'Teine 4'!C57</f>
        <v>70.808000000000007</v>
      </c>
      <c r="E57" s="60">
        <f>C57*'Teine 4'!E57/'Teine 4'!C57</f>
        <v>12.384</v>
      </c>
      <c r="F57" s="60">
        <f>C57*'Teine 4'!F57/'Teine 4'!C57</f>
        <v>1.5920000000000001</v>
      </c>
      <c r="G57" s="60">
        <f>C57*'Teine 4'!G57/'Teine 4'!C57</f>
        <v>1.984</v>
      </c>
    </row>
    <row r="58" spans="1:7" s="57" customFormat="1">
      <c r="A58" s="181"/>
      <c r="B58" s="231" t="str">
        <f>'Teine 4'!B58</f>
        <v>PRIA Piimatooted (piim, keefir R 2,5% ) (L)</v>
      </c>
      <c r="C58" s="155">
        <v>50</v>
      </c>
      <c r="D58" s="60">
        <f>C58*'Teine 4'!D58/'Teine 4'!C58</f>
        <v>28.195</v>
      </c>
      <c r="E58" s="60">
        <f>C58*'Teine 4'!E58/'Teine 4'!C58</f>
        <v>2.4375</v>
      </c>
      <c r="F58" s="60">
        <f>C58*'Teine 4'!F58/'Teine 4'!C58</f>
        <v>1.2849999999999999</v>
      </c>
      <c r="G58" s="60">
        <f>C58*'Teine 4'!G58/'Teine 4'!C58</f>
        <v>1.72</v>
      </c>
    </row>
    <row r="59" spans="1:7" s="57" customFormat="1">
      <c r="A59" s="181"/>
      <c r="B59" s="231" t="str">
        <f>'Teine 4'!B59</f>
        <v>Mahl (erinevad maitsed)</v>
      </c>
      <c r="C59" s="155">
        <v>50</v>
      </c>
      <c r="D59" s="60">
        <f>C59*'Teine 4'!D59/'Teine 4'!C59</f>
        <v>24.264400000000002</v>
      </c>
      <c r="E59" s="60">
        <f>C59*'Teine 4'!E59/'Teine 4'!C59</f>
        <v>5.891</v>
      </c>
      <c r="F59" s="60">
        <f>C59*'Teine 4'!F59/'Teine 4'!C59</f>
        <v>2.5000000000000001E-2</v>
      </c>
      <c r="G59" s="60">
        <f>C59*'Teine 4'!G59/'Teine 4'!C59</f>
        <v>0.18149999999999999</v>
      </c>
    </row>
    <row r="60" spans="1:7" s="57" customFormat="1">
      <c r="A60" s="181"/>
      <c r="B60" s="231" t="str">
        <f>'Teine 4'!B60</f>
        <v>Joogijogurt R 1,5%, maitsestatud (L)</v>
      </c>
      <c r="C60" s="155">
        <v>25</v>
      </c>
      <c r="D60" s="60">
        <f>C60*'Teine 4'!D60/'Teine 4'!C60</f>
        <v>18.686499999999999</v>
      </c>
      <c r="E60" s="60">
        <f>C60*'Teine 4'!E60/'Teine 4'!C60</f>
        <v>3.0307499999999998</v>
      </c>
      <c r="F60" s="60">
        <f>C60*'Teine 4'!F60/'Teine 4'!C60</f>
        <v>0.375</v>
      </c>
      <c r="G60" s="60">
        <f>C60*'Teine 4'!G60/'Teine 4'!C60</f>
        <v>0.8</v>
      </c>
    </row>
    <row r="61" spans="1:7" s="57" customFormat="1">
      <c r="A61" s="181"/>
      <c r="B61" s="231" t="str">
        <f>'Teine 4'!B61</f>
        <v>Tee, suhkruta</v>
      </c>
      <c r="C61" s="59">
        <v>50</v>
      </c>
      <c r="D61" s="60">
        <f>C61*'Teine 4'!D61/'Teine 4'!C61</f>
        <v>0.2</v>
      </c>
      <c r="E61" s="60">
        <f>C61*'Teine 4'!E61/'Teine 4'!C61</f>
        <v>0</v>
      </c>
      <c r="F61" s="60">
        <f>C61*'Teine 4'!F61/'Teine 4'!C61</f>
        <v>0</v>
      </c>
      <c r="G61" s="60">
        <f>C61*'Teine 4'!G61/'Teine 4'!C61</f>
        <v>0.05</v>
      </c>
    </row>
    <row r="62" spans="1:7" s="57" customFormat="1">
      <c r="A62" s="181"/>
      <c r="B62" s="231" t="str">
        <f>'Teine 4'!B62</f>
        <v>Rukkileiva (3 sorti) - ja sepikutoodete valik  (G)</v>
      </c>
      <c r="C62" s="59">
        <v>50</v>
      </c>
      <c r="D62" s="60">
        <f>C62*'Teine 4'!D62/'Teine 4'!C62</f>
        <v>123.1</v>
      </c>
      <c r="E62" s="60">
        <f>C62*'Teine 4'!E62/'Teine 4'!C62</f>
        <v>26.15</v>
      </c>
      <c r="F62" s="60">
        <f>C62*'Teine 4'!F62/'Teine 4'!C62</f>
        <v>1</v>
      </c>
      <c r="G62" s="60">
        <f>C62*'Teine 4'!G62/'Teine 4'!C62</f>
        <v>3.5750000000000002</v>
      </c>
    </row>
    <row r="63" spans="1:7">
      <c r="A63" s="188"/>
      <c r="B63" s="235" t="s">
        <v>18</v>
      </c>
      <c r="C63" s="242">
        <v>50</v>
      </c>
      <c r="D63" s="234">
        <f>C63*'Teine 4'!D63/'Teine 4'!C63</f>
        <v>19.988</v>
      </c>
      <c r="E63" s="234">
        <f>C63*'Teine 4'!E63/'Teine 4'!C63</f>
        <v>5.97</v>
      </c>
      <c r="F63" s="234">
        <f>C63*'Teine 4'!F63/'Teine 4'!C63</f>
        <v>0</v>
      </c>
      <c r="G63" s="234">
        <f>C63*'Teine 4'!G63/'Teine 4'!C63</f>
        <v>0.15</v>
      </c>
    </row>
    <row r="64" spans="1:7" s="70" customFormat="1">
      <c r="A64" s="183"/>
      <c r="B64" s="236" t="s">
        <v>7</v>
      </c>
      <c r="C64" s="237"/>
      <c r="D64" s="237">
        <f>SUM(D54:D63)</f>
        <v>778.16250000000014</v>
      </c>
      <c r="E64" s="237">
        <f t="shared" ref="E64:G64" si="3">SUM(E54:E63)</f>
        <v>109.28785000000002</v>
      </c>
      <c r="F64" s="237">
        <f t="shared" si="3"/>
        <v>23.626000000000001</v>
      </c>
      <c r="G64" s="237">
        <f t="shared" si="3"/>
        <v>37.810399999999987</v>
      </c>
    </row>
    <row r="65" spans="1:12">
      <c r="A65" s="67"/>
      <c r="B65" s="187"/>
      <c r="D65" s="66"/>
      <c r="E65" s="66"/>
      <c r="F65" s="66"/>
      <c r="G65" s="66"/>
    </row>
    <row r="66" spans="1:12" s="57" customFormat="1" ht="30" customHeight="1">
      <c r="A66" s="180" t="s">
        <v>12</v>
      </c>
      <c r="B66" s="238"/>
      <c r="C66" s="239" t="s">
        <v>1</v>
      </c>
      <c r="D66" s="239" t="s">
        <v>2</v>
      </c>
      <c r="E66" s="239" t="s">
        <v>3</v>
      </c>
      <c r="F66" s="239" t="s">
        <v>4</v>
      </c>
      <c r="G66" s="239" t="s">
        <v>5</v>
      </c>
    </row>
    <row r="67" spans="1:12">
      <c r="A67" s="192" t="s">
        <v>6</v>
      </c>
      <c r="B67" s="232" t="str">
        <f>'Teine 4'!B67</f>
        <v>Värskekapsahautis kanahakklihaga</v>
      </c>
      <c r="C67" s="207">
        <v>75</v>
      </c>
      <c r="D67" s="191">
        <f>C67*'Teine 4'!D67/'Teine 4'!C67</f>
        <v>91.685999999999993</v>
      </c>
      <c r="E67" s="191">
        <f>C67*'Teine 4'!E67/'Teine 4'!C67</f>
        <v>7.5382499999999997</v>
      </c>
      <c r="F67" s="191">
        <f>C67*'Teine 4'!F67/'Teine 4'!C67</f>
        <v>5.9459999999999997</v>
      </c>
      <c r="G67" s="191">
        <f>C67*'Teine 4'!G67/'Teine 4'!C67</f>
        <v>3.2677499999999999</v>
      </c>
    </row>
    <row r="68" spans="1:12">
      <c r="A68" s="181" t="s">
        <v>20</v>
      </c>
      <c r="B68" s="231" t="str">
        <f>'Teine 4'!B68</f>
        <v>Värskekapsa-läätsehautis (mahe)</v>
      </c>
      <c r="C68" s="59">
        <v>75</v>
      </c>
      <c r="D68" s="60">
        <f>C68*'Teine 4'!D68/'Teine 4'!C68</f>
        <v>99.302249999999987</v>
      </c>
      <c r="E68" s="60">
        <f>C68*'Teine 4'!E68/'Teine 4'!C68</f>
        <v>15.397500000000001</v>
      </c>
      <c r="F68" s="60">
        <f>C68*'Teine 4'!F68/'Teine 4'!C68</f>
        <v>2.6204999999999998</v>
      </c>
      <c r="G68" s="60">
        <f>C68*'Teine 4'!G68/'Teine 4'!C68</f>
        <v>5.0894999999999992</v>
      </c>
    </row>
    <row r="69" spans="1:12">
      <c r="A69" s="91"/>
      <c r="B69" s="231" t="str">
        <f>'Teine 4'!B69</f>
        <v>Kartul, aurutatud (mahe)</v>
      </c>
      <c r="C69" s="59">
        <v>100</v>
      </c>
      <c r="D69" s="60">
        <f>C69*'Teine 4'!D69/'Teine 4'!C69</f>
        <v>73.95</v>
      </c>
      <c r="E69" s="60">
        <f>C69*'Teine 4'!E69/'Teine 4'!C69</f>
        <v>16.829999999999998</v>
      </c>
      <c r="F69" s="60">
        <f>C69*'Teine 4'!F69/'Teine 4'!C69</f>
        <v>0.10199999999999999</v>
      </c>
      <c r="G69" s="60">
        <f>C69*'Teine 4'!G69/'Teine 4'!C69</f>
        <v>1.9379999999999997</v>
      </c>
    </row>
    <row r="70" spans="1:12">
      <c r="A70" s="91"/>
      <c r="B70" s="231" t="str">
        <f>'Teine 4'!B70</f>
        <v>Kuskuss, aurutatud (G)</v>
      </c>
      <c r="C70" s="59">
        <v>100</v>
      </c>
      <c r="D70" s="60">
        <f>C70*'Teine 4'!D70/'Teine 4'!C70</f>
        <v>128.15299999999996</v>
      </c>
      <c r="E70" s="60">
        <f>C70*'Teine 4'!E70/'Teine 4'!C70</f>
        <v>27.158999999999995</v>
      </c>
      <c r="F70" s="60">
        <f>C70*'Teine 4'!F70/'Teine 4'!C70</f>
        <v>0.68899999999999995</v>
      </c>
      <c r="G70" s="60">
        <f>C70*'Teine 4'!G70/'Teine 4'!C70</f>
        <v>3.9359999999999995</v>
      </c>
    </row>
    <row r="71" spans="1:12">
      <c r="A71" s="91"/>
      <c r="B71" s="231" t="str">
        <f>'Teine 4'!B71</f>
        <v>Juurseller, röstitud</v>
      </c>
      <c r="C71" s="59">
        <v>50</v>
      </c>
      <c r="D71" s="60">
        <f>C71*'Teine 4'!D71/'Teine 4'!C71</f>
        <v>17.487500000000001</v>
      </c>
      <c r="E71" s="60">
        <f>C71*'Teine 4'!E71/'Teine 4'!C71</f>
        <v>4.875</v>
      </c>
      <c r="F71" s="60">
        <f>C71*'Teine 4'!F71/'Teine 4'!C71</f>
        <v>6.25E-2</v>
      </c>
      <c r="G71" s="60">
        <f>C71*'Teine 4'!G71/'Teine 4'!C71</f>
        <v>0.8125</v>
      </c>
      <c r="H71" s="56"/>
      <c r="I71" s="56"/>
      <c r="J71" s="56"/>
      <c r="K71" s="56"/>
      <c r="L71" s="56"/>
    </row>
    <row r="72" spans="1:12">
      <c r="A72" s="91"/>
      <c r="B72" s="231" t="str">
        <f>'Teine 4'!B72</f>
        <v>Soe valge kaste (G, L)</v>
      </c>
      <c r="C72" s="59">
        <v>25</v>
      </c>
      <c r="D72" s="60">
        <f>C72*'Teine 4'!D72/'Teine 4'!C72</f>
        <v>29.562999999999999</v>
      </c>
      <c r="E72" s="60">
        <f>C72*'Teine 4'!E72/'Teine 4'!C72</f>
        <v>2.0385</v>
      </c>
      <c r="F72" s="60">
        <f>C72*'Teine 4'!F72/'Teine 4'!C72</f>
        <v>1.9730000000000001</v>
      </c>
      <c r="G72" s="60">
        <f>C72*'Teine 4'!G72/'Teine 4'!C72</f>
        <v>0.93650000000000011</v>
      </c>
    </row>
    <row r="73" spans="1:12">
      <c r="A73" s="91"/>
      <c r="B73" s="231" t="str">
        <f>'Teine 4'!B73</f>
        <v>Külm jogurti-keefirikaste, maitserohelisega (L)</v>
      </c>
      <c r="C73" s="59">
        <v>25</v>
      </c>
      <c r="D73" s="60">
        <f>C73*'Teine 4'!D73/'Teine 4'!C73</f>
        <v>13.97925</v>
      </c>
      <c r="E73" s="60">
        <f>C73*'Teine 4'!E73/'Teine 4'!C73</f>
        <v>1.20075</v>
      </c>
      <c r="F73" s="60">
        <f>C73*'Teine 4'!F73/'Teine 4'!C73</f>
        <v>0.65225</v>
      </c>
      <c r="G73" s="60">
        <f>C73*'Teine 4'!G73/'Teine 4'!C73</f>
        <v>0.84150000000000003</v>
      </c>
    </row>
    <row r="74" spans="1:12">
      <c r="A74" s="91"/>
      <c r="B74" s="231" t="str">
        <f>'Teine 4'!B74</f>
        <v>Suvikõrvitsa-kurgisalat</v>
      </c>
      <c r="C74" s="59">
        <v>50</v>
      </c>
      <c r="D74" s="60">
        <f>C74*'Teine 4'!D74/'Teine 4'!C74</f>
        <v>7.15</v>
      </c>
      <c r="E74" s="60">
        <f>C74*'Teine 4'!E74/'Teine 4'!C74</f>
        <v>1.325</v>
      </c>
      <c r="F74" s="60">
        <f>C74*'Teine 4'!F74/'Teine 4'!C74</f>
        <v>0.05</v>
      </c>
      <c r="G74" s="60">
        <f>C74*'Teine 4'!G74/'Teine 4'!C74</f>
        <v>0.52500000000000002</v>
      </c>
    </row>
    <row r="75" spans="1:12">
      <c r="A75" s="91"/>
      <c r="B75" s="231" t="str">
        <f>'Teine 4'!B75</f>
        <v>Hiina kapsas, porgand (mahe), mais</v>
      </c>
      <c r="C75" s="59">
        <v>30</v>
      </c>
      <c r="D75" s="60">
        <f>C75*'Teine 4'!D75/'Teine 4'!C75</f>
        <v>13.108000000000001</v>
      </c>
      <c r="E75" s="60">
        <f>C75*'Teine 4'!E75/'Teine 4'!C75</f>
        <v>2.8450000000000006</v>
      </c>
      <c r="F75" s="60">
        <f>C75*'Teine 4'!F75/'Teine 4'!C75</f>
        <v>0.18000000000000002</v>
      </c>
      <c r="G75" s="60">
        <f>C75*'Teine 4'!G75/'Teine 4'!C75</f>
        <v>0.51</v>
      </c>
    </row>
    <row r="76" spans="1:12">
      <c r="A76" s="91"/>
      <c r="B76" s="231" t="str">
        <f>'Teine 4'!B76</f>
        <v>Seemnesegu (mahe)</v>
      </c>
      <c r="C76" s="59">
        <v>10</v>
      </c>
      <c r="D76" s="60">
        <f>C76*'Teine 4'!D76/'Teine 4'!C76</f>
        <v>60.876700000000007</v>
      </c>
      <c r="E76" s="60">
        <f>C76*'Teine 4'!E76/'Teine 4'!C76</f>
        <v>1.2800000000000002</v>
      </c>
      <c r="F76" s="60">
        <f>C76*'Teine 4'!F76/'Teine 4'!C76</f>
        <v>5.1567000000000007</v>
      </c>
      <c r="G76" s="60">
        <f>C76*'Teine 4'!G76/'Teine 4'!C76</f>
        <v>2.8233000000000001</v>
      </c>
    </row>
    <row r="77" spans="1:12">
      <c r="A77" s="91"/>
      <c r="B77" s="231" t="str">
        <f>'Teine 4'!B77</f>
        <v>PRIA Piimatooted (piim, keefir R 2,5% ) (L)</v>
      </c>
      <c r="C77" s="59">
        <v>50</v>
      </c>
      <c r="D77" s="60">
        <f>C77*'Teine 4'!D77/'Teine 4'!C77</f>
        <v>28.195</v>
      </c>
      <c r="E77" s="60">
        <f>C77*'Teine 4'!E77/'Teine 4'!C77</f>
        <v>2.4375</v>
      </c>
      <c r="F77" s="60">
        <f>C77*'Teine 4'!F77/'Teine 4'!C77</f>
        <v>1.2849999999999999</v>
      </c>
      <c r="G77" s="60">
        <f>C77*'Teine 4'!G77/'Teine 4'!C77</f>
        <v>1.72</v>
      </c>
    </row>
    <row r="78" spans="1:12">
      <c r="A78" s="91"/>
      <c r="B78" s="231" t="str">
        <f>'Teine 4'!B78</f>
        <v>Mahl (erinevad maitsed)</v>
      </c>
      <c r="C78" s="111">
        <v>50</v>
      </c>
      <c r="D78" s="60">
        <f>C78*'Teine 4'!D78/'Teine 4'!C78</f>
        <v>24.264400000000002</v>
      </c>
      <c r="E78" s="60">
        <f>C78*'Teine 4'!E78/'Teine 4'!C78</f>
        <v>5.891</v>
      </c>
      <c r="F78" s="60">
        <f>C78*'Teine 4'!F78/'Teine 4'!C78</f>
        <v>2.5000000000000001E-2</v>
      </c>
      <c r="G78" s="60">
        <f>C78*'Teine 4'!G78/'Teine 4'!C78</f>
        <v>0.18149999999999999</v>
      </c>
    </row>
    <row r="79" spans="1:12">
      <c r="A79" s="91"/>
      <c r="B79" s="231" t="str">
        <f>'Teine 4'!B79</f>
        <v>Joogijogurt R 1,5%, maitsestatud (L)</v>
      </c>
      <c r="C79" s="111">
        <v>25</v>
      </c>
      <c r="D79" s="60">
        <f>C79*'Teine 4'!D79/'Teine 4'!C79</f>
        <v>18.686499999999999</v>
      </c>
      <c r="E79" s="60">
        <f>C79*'Teine 4'!E79/'Teine 4'!C79</f>
        <v>3.0307499999999998</v>
      </c>
      <c r="F79" s="60">
        <f>C79*'Teine 4'!F79/'Teine 4'!C79</f>
        <v>0.375</v>
      </c>
      <c r="G79" s="60">
        <f>C79*'Teine 4'!G79/'Teine 4'!C79</f>
        <v>0.8</v>
      </c>
    </row>
    <row r="80" spans="1:12">
      <c r="A80" s="184"/>
      <c r="B80" s="231" t="str">
        <f>'Teine 4'!B80</f>
        <v>Tee, suhkruta</v>
      </c>
      <c r="C80" s="93">
        <v>50</v>
      </c>
      <c r="D80" s="60">
        <f>C80*'Teine 4'!D80/'Teine 4'!C80</f>
        <v>0.2</v>
      </c>
      <c r="E80" s="60">
        <f>C80*'Teine 4'!E80/'Teine 4'!C80</f>
        <v>0</v>
      </c>
      <c r="F80" s="60">
        <f>C80*'Teine 4'!F80/'Teine 4'!C80</f>
        <v>0</v>
      </c>
      <c r="G80" s="60">
        <f>C80*'Teine 4'!G80/'Teine 4'!C80</f>
        <v>0.05</v>
      </c>
    </row>
    <row r="81" spans="1:7">
      <c r="A81" s="184"/>
      <c r="B81" s="231" t="str">
        <f>'Teine 4'!B81</f>
        <v>Rukkileiva (3 sorti) - ja sepikutoodete valik  (G)</v>
      </c>
      <c r="C81" s="61">
        <v>50</v>
      </c>
      <c r="D81" s="60">
        <f>C81*'Teine 4'!D81/'Teine 4'!C81</f>
        <v>123.1</v>
      </c>
      <c r="E81" s="60">
        <f>C81*'Teine 4'!E81/'Teine 4'!C81</f>
        <v>26.15</v>
      </c>
      <c r="F81" s="60">
        <f>C81*'Teine 4'!F81/'Teine 4'!C81</f>
        <v>1</v>
      </c>
      <c r="G81" s="60">
        <f>C81*'Teine 4'!G81/'Teine 4'!C81</f>
        <v>3.5750000000000002</v>
      </c>
    </row>
    <row r="82" spans="1:7">
      <c r="A82" s="184"/>
      <c r="B82" s="231" t="s">
        <v>19</v>
      </c>
      <c r="C82" s="59">
        <v>50</v>
      </c>
      <c r="D82" s="60">
        <f>C82*'Teine 4'!D82/'Teine 4'!C82</f>
        <v>24.038</v>
      </c>
      <c r="E82" s="60">
        <f>C82*'Teine 4'!E82/'Teine 4'!C82</f>
        <v>6.74</v>
      </c>
      <c r="F82" s="60">
        <f>C82*'Teine 4'!F82/'Teine 4'!C82</f>
        <v>0</v>
      </c>
      <c r="G82" s="60">
        <f>C82*'Teine 4'!G82/'Teine 4'!C82</f>
        <v>0</v>
      </c>
    </row>
    <row r="83" spans="1:7" s="70" customFormat="1">
      <c r="A83" s="183"/>
      <c r="B83" s="230" t="s">
        <v>7</v>
      </c>
      <c r="C83" s="29"/>
      <c r="D83" s="53">
        <f>SUM(D67:D82)</f>
        <v>753.73960000000011</v>
      </c>
      <c r="E83" s="53">
        <f t="shared" ref="E83:G83" si="4">SUM(E67:E82)</f>
        <v>124.73824999999998</v>
      </c>
      <c r="F83" s="53">
        <f t="shared" si="4"/>
        <v>20.116949999999999</v>
      </c>
      <c r="G83" s="53">
        <f t="shared" si="4"/>
        <v>27.006550000000001</v>
      </c>
    </row>
    <row r="84" spans="1:7">
      <c r="B84" s="15" t="s">
        <v>14</v>
      </c>
      <c r="D84" s="99">
        <f>AVERAGE(D19,D32,D51,D64,D83)</f>
        <v>765.90084000000002</v>
      </c>
      <c r="E84" s="99">
        <f t="shared" ref="E84:G84" si="5">AVERAGE(E19,E32,E51,E64,E83)</f>
        <v>114.10782999999999</v>
      </c>
      <c r="F84" s="99">
        <f t="shared" si="5"/>
        <v>24.921129999999998</v>
      </c>
      <c r="G84" s="99">
        <f t="shared" si="5"/>
        <v>28.751309999999997</v>
      </c>
    </row>
    <row r="85" spans="1:7">
      <c r="A85" s="55" t="s">
        <v>30</v>
      </c>
      <c r="B85" s="15"/>
      <c r="D85" s="100"/>
      <c r="E85" s="101"/>
      <c r="F85" s="101"/>
      <c r="G85" s="101"/>
    </row>
    <row r="86" spans="1:7">
      <c r="A86" s="69" t="s">
        <v>107</v>
      </c>
      <c r="B86" s="2"/>
      <c r="C86" s="2"/>
    </row>
    <row r="87" spans="1:7">
      <c r="A87" s="55" t="s">
        <v>26</v>
      </c>
      <c r="C87" s="23"/>
      <c r="D87" s="2"/>
      <c r="E87" s="2"/>
      <c r="F87" s="2"/>
      <c r="G87" s="3"/>
    </row>
    <row r="88" spans="1:7">
      <c r="A88" s="55" t="s">
        <v>29</v>
      </c>
    </row>
    <row r="89" spans="1:7">
      <c r="A89" s="55" t="s">
        <v>84</v>
      </c>
    </row>
    <row r="90" spans="1:7">
      <c r="A90" s="55" t="s">
        <v>106</v>
      </c>
    </row>
  </sheetData>
  <mergeCells count="1">
    <mergeCell ref="C1:D2"/>
  </mergeCells>
  <pageMargins left="0.7" right="0.7" top="0.75" bottom="0.75" header="0.3" footer="0.3"/>
  <pageSetup paperSize="9" scale="4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27DA5-93FF-4FA5-A121-65EFCA1BCD64}">
  <sheetPr>
    <pageSetUpPr fitToPage="1"/>
  </sheetPr>
  <dimension ref="A1:L96"/>
  <sheetViews>
    <sheetView zoomScale="90" zoomScaleNormal="90" workbookViewId="0">
      <selection activeCell="J10" sqref="J10"/>
    </sheetView>
  </sheetViews>
  <sheetFormatPr defaultColWidth="9.26953125" defaultRowHeight="14"/>
  <cols>
    <col min="1" max="1" width="14.81640625" style="102" customWidth="1"/>
    <col min="2" max="2" width="52.1796875" style="102" customWidth="1"/>
    <col min="3" max="3" width="12.54296875" style="102" customWidth="1"/>
    <col min="4" max="5" width="14.81640625" style="102" customWidth="1"/>
    <col min="6" max="7" width="12.54296875" style="102" customWidth="1"/>
    <col min="8" max="16384" width="9.26953125" style="102"/>
  </cols>
  <sheetData>
    <row r="1" spans="1:11" ht="17.25" customHeight="1">
      <c r="B1" s="103"/>
      <c r="C1" s="263"/>
      <c r="D1" s="263"/>
    </row>
    <row r="2" spans="1:11" ht="40.5" customHeight="1">
      <c r="A2" s="104" t="str">
        <f>'Teine 5'!A2</f>
        <v>Koolilõuna 27.01. - 31.01.2025.</v>
      </c>
      <c r="B2" s="104"/>
      <c r="C2" s="264"/>
      <c r="D2" s="264"/>
      <c r="E2" s="160"/>
      <c r="F2" s="160"/>
      <c r="G2" s="160"/>
    </row>
    <row r="3" spans="1:11" s="106" customFormat="1" ht="24.75" customHeight="1">
      <c r="A3" s="180" t="s">
        <v>0</v>
      </c>
      <c r="B3" s="243"/>
      <c r="C3" s="171" t="s">
        <v>1</v>
      </c>
      <c r="D3" s="171" t="s">
        <v>2</v>
      </c>
      <c r="E3" s="171" t="s">
        <v>3</v>
      </c>
      <c r="F3" s="171" t="s">
        <v>4</v>
      </c>
      <c r="G3" s="171" t="s">
        <v>5</v>
      </c>
    </row>
    <row r="4" spans="1:11" ht="15.5">
      <c r="A4" s="185" t="s">
        <v>6</v>
      </c>
      <c r="B4" s="244" t="str">
        <f>'Teine 5'!B4</f>
        <v xml:space="preserve">Ahjukanatükid köögiviljadega </v>
      </c>
      <c r="C4" s="40">
        <v>75</v>
      </c>
      <c r="D4" s="40">
        <f>C4*'Teine 5'!D4/'Teine 5'!C4</f>
        <v>185</v>
      </c>
      <c r="E4" s="40">
        <f>C4*'Teine 5'!E4/'Teine 5'!C4</f>
        <v>16.299999999999997</v>
      </c>
      <c r="F4" s="40">
        <f>C4*'Teine 5'!F4/'Teine 5'!C4</f>
        <v>15.462499999999999</v>
      </c>
      <c r="G4" s="40">
        <f>C4*'Teine 5'!G4/'Teine 5'!C4</f>
        <v>12.337499999999999</v>
      </c>
    </row>
    <row r="5" spans="1:11" ht="15.5">
      <c r="A5" s="20" t="s">
        <v>20</v>
      </c>
      <c r="B5" s="244" t="str">
        <f>'Teine 5'!B5</f>
        <v>Küpsetatud köögiviljad edamame ubadega</v>
      </c>
      <c r="C5" s="40">
        <v>75</v>
      </c>
      <c r="D5" s="40">
        <f>C5*'Teine 5'!D5/'Teine 5'!C5</f>
        <v>80.5</v>
      </c>
      <c r="E5" s="40">
        <f>C5*'Teine 5'!E5/'Teine 5'!C5</f>
        <v>6.2625000000000002</v>
      </c>
      <c r="F5" s="40">
        <f>C5*'Teine 5'!F5/'Teine 5'!C5</f>
        <v>7.35</v>
      </c>
      <c r="G5" s="40">
        <f>C5*'Teine 5'!G5/'Teine 5'!C5</f>
        <v>2.5</v>
      </c>
    </row>
    <row r="6" spans="1:11" ht="15.5">
      <c r="A6" s="20"/>
      <c r="B6" s="244" t="str">
        <f>'Teine 5'!B6</f>
        <v>Soe valge kaste (G, L)</v>
      </c>
      <c r="C6" s="40">
        <v>50</v>
      </c>
      <c r="D6" s="40">
        <f>C6*'Teine 5'!D6/'Teine 5'!C6</f>
        <v>59.125999999999998</v>
      </c>
      <c r="E6" s="40">
        <f>C6*'Teine 5'!E6/'Teine 5'!C6</f>
        <v>4.077</v>
      </c>
      <c r="F6" s="40">
        <f>C6*'Teine 5'!F6/'Teine 5'!C6</f>
        <v>3.9460000000000002</v>
      </c>
      <c r="G6" s="40">
        <f>C6*'Teine 5'!G6/'Teine 5'!C6</f>
        <v>1.8730000000000002</v>
      </c>
    </row>
    <row r="7" spans="1:11" ht="15.5">
      <c r="A7" s="22"/>
      <c r="B7" s="244" t="str">
        <f>'Teine 5'!B7</f>
        <v>Täisterapasta/pasta (G)</v>
      </c>
      <c r="C7" s="10">
        <v>100</v>
      </c>
      <c r="D7" s="40">
        <f>C7*'Teine 5'!D7/'Teine 5'!C7</f>
        <v>171.565</v>
      </c>
      <c r="E7" s="40">
        <f>C7*'Teine 5'!E7/'Teine 5'!C7</f>
        <v>35.656999999999996</v>
      </c>
      <c r="F7" s="40">
        <f>C7*'Teine 5'!F7/'Teine 5'!C7</f>
        <v>1.3449999999999998</v>
      </c>
      <c r="G7" s="40">
        <f>C7*'Teine 5'!G7/'Teine 5'!C7</f>
        <v>5.6769999999999987</v>
      </c>
    </row>
    <row r="8" spans="1:11" ht="15.5">
      <c r="A8" s="22"/>
      <c r="B8" s="244" t="str">
        <f>'Teine 5'!B8</f>
        <v>Tatar, aurutatud (mahe)</v>
      </c>
      <c r="C8" s="129">
        <v>100</v>
      </c>
      <c r="D8" s="40">
        <f>C8*'Teine 5'!D8/'Teine 5'!C8</f>
        <v>80.59999999999998</v>
      </c>
      <c r="E8" s="40">
        <f>C8*'Teine 5'!E8/'Teine 5'!C8</f>
        <v>16.975000000000001</v>
      </c>
      <c r="F8" s="40">
        <f>C8*'Teine 5'!F8/'Teine 5'!C8</f>
        <v>0.5</v>
      </c>
      <c r="G8" s="40">
        <f>C8*'Teine 5'!G8/'Teine 5'!C8</f>
        <v>2.9750000000000001</v>
      </c>
    </row>
    <row r="9" spans="1:11" ht="15.5">
      <c r="A9" s="22"/>
      <c r="B9" s="244" t="str">
        <f>'Teine 5'!B9</f>
        <v>Miniporgandid, aurutatud</v>
      </c>
      <c r="C9" s="129">
        <v>25</v>
      </c>
      <c r="D9" s="40">
        <f>C9*'Teine 5'!D9/'Teine 5'!C9</f>
        <v>8.1</v>
      </c>
      <c r="E9" s="40">
        <f>C9*'Teine 5'!E9/'Teine 5'!C9</f>
        <v>2.125</v>
      </c>
      <c r="F9" s="40">
        <f>C9*'Teine 5'!F9/'Teine 5'!C9</f>
        <v>0.05</v>
      </c>
      <c r="G9" s="40">
        <f>C9*'Teine 5'!G9/'Teine 5'!C9</f>
        <v>0.15</v>
      </c>
    </row>
    <row r="10" spans="1:11" ht="15.5">
      <c r="A10" s="22"/>
      <c r="B10" s="244" t="str">
        <f>'Teine 5'!B10</f>
        <v>Külm jogurtikaste maitserohelisega</v>
      </c>
      <c r="C10" s="129">
        <v>50</v>
      </c>
      <c r="D10" s="40">
        <f>C10*'Teine 5'!D10/'Teine 5'!C10</f>
        <v>28.371500000000001</v>
      </c>
      <c r="E10" s="40">
        <f>C10*'Teine 5'!E10/'Teine 5'!C10</f>
        <v>2.4089999999999998</v>
      </c>
      <c r="F10" s="40">
        <f>C10*'Teine 5'!F10/'Teine 5'!C10</f>
        <v>1.3320000000000001</v>
      </c>
      <c r="G10" s="40">
        <f>C10*'Teine 5'!G10/'Teine 5'!C10</f>
        <v>1.6970000000000001</v>
      </c>
    </row>
    <row r="11" spans="1:11" ht="15.5">
      <c r="A11" s="22"/>
      <c r="B11" s="244" t="str">
        <f>'Teine 5'!B11</f>
        <v>Värskekapsa-tillisalat</v>
      </c>
      <c r="C11" s="129">
        <v>50</v>
      </c>
      <c r="D11" s="40">
        <f>C11*'Teine 5'!D11/'Teine 5'!C11</f>
        <v>11.64</v>
      </c>
      <c r="E11" s="40">
        <f>C11*'Teine 5'!E11/'Teine 5'!C11</f>
        <v>2.86</v>
      </c>
      <c r="F11" s="40">
        <f>C11*'Teine 5'!F11/'Teine 5'!C11</f>
        <v>0.9</v>
      </c>
      <c r="G11" s="40">
        <f>C11*'Teine 5'!G11/'Teine 5'!C11</f>
        <v>0.39</v>
      </c>
    </row>
    <row r="12" spans="1:11" ht="15.5">
      <c r="A12" s="22"/>
      <c r="B12" s="244" t="str">
        <f>'Teine 5'!B12</f>
        <v>Peet, kaalikas, mais</v>
      </c>
      <c r="C12" s="10">
        <v>30</v>
      </c>
      <c r="D12" s="40">
        <f>C12*'Teine 5'!D12/'Teine 5'!C12</f>
        <v>16.3508</v>
      </c>
      <c r="E12" s="40">
        <f>C12*'Teine 5'!E12/'Teine 5'!C12</f>
        <v>3.6870000000000003</v>
      </c>
      <c r="F12" s="40">
        <f>C12*'Teine 5'!F12/'Teine 5'!C12</f>
        <v>0.17000000000000004</v>
      </c>
      <c r="G12" s="40">
        <f>C12*'Teine 5'!G12/'Teine 5'!C12</f>
        <v>0.58000000000000007</v>
      </c>
    </row>
    <row r="13" spans="1:11" ht="15.5">
      <c r="A13" s="22"/>
      <c r="B13" s="244" t="str">
        <f>'Teine 5'!B13</f>
        <v>Seemnesegu (mahe)</v>
      </c>
      <c r="C13" s="40">
        <v>5</v>
      </c>
      <c r="D13" s="40">
        <f>C13*'Teine 5'!D13/'Teine 5'!C13</f>
        <v>30.438350000000003</v>
      </c>
      <c r="E13" s="40">
        <f>C13*'Teine 5'!E13/'Teine 5'!C13</f>
        <v>0.64000000000000012</v>
      </c>
      <c r="F13" s="40">
        <f>C13*'Teine 5'!F13/'Teine 5'!C13</f>
        <v>2.5783500000000004</v>
      </c>
      <c r="G13" s="40">
        <f>C13*'Teine 5'!G13/'Teine 5'!C13</f>
        <v>1.4116500000000001</v>
      </c>
    </row>
    <row r="14" spans="1:11" ht="15.5">
      <c r="A14" s="22"/>
      <c r="B14" s="244" t="str">
        <f>'Teine 5'!B14</f>
        <v>PRIA Piimatooted (piim, keefir R 2,5% ) (L)</v>
      </c>
      <c r="C14" s="10">
        <v>50</v>
      </c>
      <c r="D14" s="40">
        <f>C14*'Teine 5'!D14/'Teine 5'!C14</f>
        <v>28.195</v>
      </c>
      <c r="E14" s="40">
        <f>C14*'Teine 5'!E14/'Teine 5'!C14</f>
        <v>2.4375</v>
      </c>
      <c r="F14" s="40">
        <f>C14*'Teine 5'!F14/'Teine 5'!C14</f>
        <v>1.2849999999999999</v>
      </c>
      <c r="G14" s="40">
        <f>C14*'Teine 5'!G14/'Teine 5'!C14</f>
        <v>1.72</v>
      </c>
    </row>
    <row r="15" spans="1:11" ht="15.5">
      <c r="A15" s="22"/>
      <c r="B15" s="244" t="str">
        <f>'Teine 5'!B15</f>
        <v>Mahl (erinevad maitsed)</v>
      </c>
      <c r="C15" s="10">
        <v>25</v>
      </c>
      <c r="D15" s="40">
        <f>C15*'Teine 5'!D15/'Teine 5'!C15</f>
        <v>12.132200000000001</v>
      </c>
      <c r="E15" s="40">
        <f>C15*'Teine 5'!E15/'Teine 5'!C15</f>
        <v>2.9455</v>
      </c>
      <c r="F15" s="40">
        <f>C15*'Teine 5'!F15/'Teine 5'!C15</f>
        <v>1.2500000000000001E-2</v>
      </c>
      <c r="G15" s="40">
        <f>C15*'Teine 5'!G15/'Teine 5'!C15</f>
        <v>9.0749999999999997E-2</v>
      </c>
    </row>
    <row r="16" spans="1:11" ht="15.5">
      <c r="A16" s="22"/>
      <c r="B16" s="244" t="str">
        <f>'Teine 5'!B16</f>
        <v>Joogijogurt R 1,5%, maitsestatud (L)</v>
      </c>
      <c r="C16" s="24">
        <v>25</v>
      </c>
      <c r="D16" s="40">
        <f>C16*'Teine 5'!D16/'Teine 5'!C16</f>
        <v>18.686499999999999</v>
      </c>
      <c r="E16" s="40">
        <f>C16*'Teine 5'!E16/'Teine 5'!C16</f>
        <v>3.0307499999999998</v>
      </c>
      <c r="F16" s="40">
        <f>C16*'Teine 5'!F16/'Teine 5'!C16</f>
        <v>0.375</v>
      </c>
      <c r="G16" s="40">
        <f>C16*'Teine 5'!G16/'Teine 5'!C16</f>
        <v>0.8</v>
      </c>
      <c r="H16" s="105"/>
      <c r="I16" s="105"/>
      <c r="J16" s="105"/>
      <c r="K16" s="105"/>
    </row>
    <row r="17" spans="1:12" ht="15.5">
      <c r="A17" s="22"/>
      <c r="B17" s="244" t="str">
        <f>'Teine 5'!B17</f>
        <v>Tee, suhkruta</v>
      </c>
      <c r="C17" s="24">
        <v>25</v>
      </c>
      <c r="D17" s="40">
        <f>C17*'Teine 5'!D17/'Teine 5'!C17</f>
        <v>0.1</v>
      </c>
      <c r="E17" s="40">
        <f>C17*'Teine 5'!E17/'Teine 5'!C17</f>
        <v>0</v>
      </c>
      <c r="F17" s="40">
        <f>C17*'Teine 5'!F17/'Teine 5'!C17</f>
        <v>0</v>
      </c>
      <c r="G17" s="40">
        <f>C17*'Teine 5'!G17/'Teine 5'!C17</f>
        <v>2.5000000000000001E-2</v>
      </c>
      <c r="H17" s="105"/>
      <c r="I17" s="105"/>
      <c r="J17" s="105"/>
      <c r="K17" s="105"/>
    </row>
    <row r="18" spans="1:12" ht="15.5">
      <c r="A18" s="22"/>
      <c r="B18" s="244" t="str">
        <f>'Teine 5'!B18</f>
        <v>Rukkileiva (3 sorti) - ja sepikutoodete valik  (G)</v>
      </c>
      <c r="C18" s="10">
        <v>25</v>
      </c>
      <c r="D18" s="40">
        <f>C18*'Teine 5'!D18/'Teine 5'!C18</f>
        <v>61.55</v>
      </c>
      <c r="E18" s="40">
        <f>C18*'Teine 5'!E18/'Teine 5'!C18</f>
        <v>13.074999999999999</v>
      </c>
      <c r="F18" s="40">
        <f>C18*'Teine 5'!F18/'Teine 5'!C18</f>
        <v>0.5</v>
      </c>
      <c r="G18" s="40">
        <f>C18*'Teine 5'!G18/'Teine 5'!C18</f>
        <v>1.79</v>
      </c>
      <c r="H18" s="105"/>
      <c r="I18" s="105"/>
      <c r="J18" s="105"/>
      <c r="K18" s="105"/>
    </row>
    <row r="19" spans="1:12" ht="15.5">
      <c r="A19" s="248"/>
      <c r="B19" s="249" t="s">
        <v>19</v>
      </c>
      <c r="C19" s="25">
        <v>50</v>
      </c>
      <c r="D19" s="250">
        <f>C19*'Teine 5'!D19/'Teine 5'!C19</f>
        <v>24.038</v>
      </c>
      <c r="E19" s="250">
        <f>C19*'Teine 5'!E19/'Teine 5'!C19</f>
        <v>6.74</v>
      </c>
      <c r="F19" s="250">
        <f>C19*'Teine 5'!F19/'Teine 5'!C19</f>
        <v>0</v>
      </c>
      <c r="G19" s="250">
        <f>C19*'Teine 5'!G19/'Teine 5'!C19</f>
        <v>0</v>
      </c>
    </row>
    <row r="20" spans="1:12" ht="15.5">
      <c r="A20" s="26"/>
      <c r="B20" s="194" t="s">
        <v>7</v>
      </c>
      <c r="C20" s="28"/>
      <c r="D20" s="113">
        <f>SUM(D4:D19)</f>
        <v>816.39335000000005</v>
      </c>
      <c r="E20" s="113">
        <f t="shared" ref="E20:G20" si="0">SUM(E4:E19)</f>
        <v>119.22125</v>
      </c>
      <c r="F20" s="113">
        <f t="shared" si="0"/>
        <v>35.806350000000002</v>
      </c>
      <c r="G20" s="113">
        <f t="shared" si="0"/>
        <v>34.016899999999993</v>
      </c>
    </row>
    <row r="21" spans="1:12" ht="15.5">
      <c r="A21" s="12"/>
      <c r="B21" s="120"/>
      <c r="C21" s="2"/>
      <c r="D21" s="114"/>
      <c r="E21" s="114"/>
      <c r="F21" s="114"/>
      <c r="G21" s="114"/>
    </row>
    <row r="22" spans="1:12" s="106" customFormat="1" ht="24" customHeight="1">
      <c r="A22" s="18" t="s">
        <v>8</v>
      </c>
      <c r="B22" s="255"/>
      <c r="C22" s="171" t="s">
        <v>1</v>
      </c>
      <c r="D22" s="171" t="s">
        <v>2</v>
      </c>
      <c r="E22" s="171" t="s">
        <v>3</v>
      </c>
      <c r="F22" s="171" t="s">
        <v>4</v>
      </c>
      <c r="G22" s="171" t="s">
        <v>5</v>
      </c>
    </row>
    <row r="23" spans="1:12" ht="15.5">
      <c r="A23" s="20" t="s">
        <v>6</v>
      </c>
      <c r="B23" s="255" t="str">
        <f>'Teine 5'!B23</f>
        <v>Ühepajatoit sealihaga</v>
      </c>
      <c r="C23" s="111">
        <v>75</v>
      </c>
      <c r="D23" s="223">
        <f>C23*'Teine 5'!D23/'Teine 5'!C23</f>
        <v>71.165999999999997</v>
      </c>
      <c r="E23" s="223">
        <f>C23*'Teine 5'!E23/'Teine 5'!C23</f>
        <v>5.4030000000000005</v>
      </c>
      <c r="F23" s="223">
        <f>C23*'Teine 5'!F23/'Teine 5'!C23</f>
        <v>4.1167499999999997</v>
      </c>
      <c r="G23" s="223">
        <f>C23*'Teine 5'!G23/'Teine 5'!C23</f>
        <v>4.173</v>
      </c>
      <c r="L23" s="130"/>
    </row>
    <row r="24" spans="1:12" ht="15.5">
      <c r="A24" s="20" t="s">
        <v>20</v>
      </c>
      <c r="B24" s="255" t="str">
        <f>'Teine 5'!B24</f>
        <v>Ühepajatoit läätsedega (mahe)</v>
      </c>
      <c r="C24" s="111">
        <v>75</v>
      </c>
      <c r="D24" s="223">
        <f>C24*'Teine 5'!D24/'Teine 5'!C24</f>
        <v>67.048500000000004</v>
      </c>
      <c r="E24" s="223">
        <f>C24*'Teine 5'!E24/'Teine 5'!C24</f>
        <v>9.9607499999999991</v>
      </c>
      <c r="F24" s="223">
        <f>C24*'Teine 5'!F24/'Teine 5'!C24</f>
        <v>2.4659999999999997</v>
      </c>
      <c r="G24" s="223">
        <f>C24*'Teine 5'!G24/'Teine 5'!C24</f>
        <v>2.4922499999999999</v>
      </c>
    </row>
    <row r="25" spans="1:12" ht="15.5">
      <c r="A25" s="217"/>
      <c r="B25" s="247" t="str">
        <f>'Teine 5'!B25</f>
        <v>Kartul, aurutatud</v>
      </c>
      <c r="C25" s="253">
        <v>100</v>
      </c>
      <c r="D25" s="112">
        <f>C25*'Teine 5'!D25/'Teine 5'!C25</f>
        <v>72.5</v>
      </c>
      <c r="E25" s="112">
        <f>C25*'Teine 5'!E25/'Teine 5'!C25</f>
        <v>16.5</v>
      </c>
      <c r="F25" s="112">
        <f>C25*'Teine 5'!F25/'Teine 5'!C25</f>
        <v>0.1</v>
      </c>
      <c r="G25" s="112">
        <f>C25*'Teine 5'!G25/'Teine 5'!C25</f>
        <v>1.8999999999999997</v>
      </c>
    </row>
    <row r="26" spans="1:12" ht="15.5">
      <c r="A26" s="185"/>
      <c r="B26" s="244" t="str">
        <f>'Teine 5'!B26</f>
        <v>Riis, aurutatud (mahe)</v>
      </c>
      <c r="C26" s="131">
        <v>100</v>
      </c>
      <c r="D26" s="40">
        <f>C26*'Teine 5'!D26/'Teine 5'!C26</f>
        <v>157.70200000000003</v>
      </c>
      <c r="E26" s="40">
        <f>C26*'Teine 5'!E26/'Teine 5'!C26</f>
        <v>26.875999999999998</v>
      </c>
      <c r="F26" s="40">
        <f>C26*'Teine 5'!F26/'Teine 5'!C26</f>
        <v>4.742</v>
      </c>
      <c r="G26" s="40">
        <f>C26*'Teine 5'!G26/'Teine 5'!C26</f>
        <v>2.2770000000000001</v>
      </c>
    </row>
    <row r="27" spans="1:12" ht="15.5">
      <c r="A27" s="185"/>
      <c r="B27" s="244" t="str">
        <f>'Teine 5'!B27</f>
        <v>Aedoad küüslauguga, ahjus küpsetatud</v>
      </c>
      <c r="C27" s="131">
        <v>50</v>
      </c>
      <c r="D27" s="40">
        <f>C27*'Teine 5'!D27/'Teine 5'!C27</f>
        <v>23.107700000000001</v>
      </c>
      <c r="E27" s="40">
        <f>C27*'Teine 5'!E27/'Teine 5'!C27</f>
        <v>3.3490000000000002</v>
      </c>
      <c r="F27" s="40">
        <f>C27*'Teine 5'!F27/'Teine 5'!C27</f>
        <v>1.0485</v>
      </c>
      <c r="G27" s="40">
        <f>C27*'Teine 5'!G27/'Teine 5'!C27</f>
        <v>0.8640000000000001</v>
      </c>
    </row>
    <row r="28" spans="1:12" ht="15.5">
      <c r="A28" s="185"/>
      <c r="B28" s="244" t="str">
        <f>'Teine 5'!B28</f>
        <v>Soe valge kaste (G, L)</v>
      </c>
      <c r="C28" s="131">
        <v>50</v>
      </c>
      <c r="D28" s="40">
        <f>C28*'Teine 5'!D28/'Teine 5'!C28</f>
        <v>59.125999999999998</v>
      </c>
      <c r="E28" s="40">
        <f>C28*'Teine 5'!E28/'Teine 5'!C28</f>
        <v>4.077</v>
      </c>
      <c r="F28" s="40">
        <f>C28*'Teine 5'!F28/'Teine 5'!C28</f>
        <v>3.9460000000000002</v>
      </c>
      <c r="G28" s="40">
        <f>C28*'Teine 5'!G28/'Teine 5'!C28</f>
        <v>1.8730000000000002</v>
      </c>
    </row>
    <row r="29" spans="1:12" ht="15.5">
      <c r="A29" s="185"/>
      <c r="B29" s="244" t="str">
        <f>'Teine 5'!B29</f>
        <v>Mahla-õlikaste</v>
      </c>
      <c r="C29" s="131">
        <v>5</v>
      </c>
      <c r="D29" s="40">
        <f>C29*'Teine 5'!D29/'Teine 5'!C29</f>
        <v>32.189399999999999</v>
      </c>
      <c r="E29" s="40">
        <f>C29*'Teine 5'!E29/'Teine 5'!C29</f>
        <v>9.7050000000000011E-2</v>
      </c>
      <c r="F29" s="40">
        <f>C29*'Teine 5'!F29/'Teine 5'!C29</f>
        <v>3.5305500000000003</v>
      </c>
      <c r="G29" s="40">
        <f>C29*'Teine 5'!G29/'Teine 5'!C29</f>
        <v>1.3550000000000001E-2</v>
      </c>
    </row>
    <row r="30" spans="1:12" ht="15.5">
      <c r="A30" s="185"/>
      <c r="B30" s="244" t="str">
        <f>'Teine 5'!B30</f>
        <v>Kõrvitsa-pastinaagi-virsikusalat</v>
      </c>
      <c r="C30" s="131">
        <v>50</v>
      </c>
      <c r="D30" s="40">
        <f>C30*'Teine 5'!D30/'Teine 5'!C30</f>
        <v>18.3765</v>
      </c>
      <c r="E30" s="40">
        <f>C30*'Teine 5'!E30/'Teine 5'!C30</f>
        <v>4.4584999999999999</v>
      </c>
      <c r="F30" s="40">
        <f>C30*'Teine 5'!F30/'Teine 5'!C30</f>
        <v>0.15</v>
      </c>
      <c r="G30" s="40">
        <f>C30*'Teine 5'!G30/'Teine 5'!C30</f>
        <v>0.55000000000000004</v>
      </c>
    </row>
    <row r="31" spans="1:12" ht="15.5">
      <c r="A31" s="185"/>
      <c r="B31" s="244" t="str">
        <f>'Teine 5'!B31</f>
        <v>Hiina kapsas, tomat, roheline sibul (mahe)</v>
      </c>
      <c r="C31" s="153">
        <v>30</v>
      </c>
      <c r="D31" s="40">
        <f>C31*'Teine 5'!D31/'Teine 5'!C31</f>
        <v>7.5630000000000006</v>
      </c>
      <c r="E31" s="40">
        <f>C31*'Teine 5'!E31/'Teine 5'!C31</f>
        <v>1.4199999999999997</v>
      </c>
      <c r="F31" s="40">
        <f>C31*'Teine 5'!F31/'Teine 5'!C31</f>
        <v>0.10700000000000001</v>
      </c>
      <c r="G31" s="40">
        <f>C31*'Teine 5'!G31/'Teine 5'!C31</f>
        <v>0.45999999999999996</v>
      </c>
    </row>
    <row r="32" spans="1:12" ht="15.5">
      <c r="A32" s="185"/>
      <c r="B32" s="244" t="str">
        <f>'Teine 5'!B32</f>
        <v>Seemnesegu (mahe)</v>
      </c>
      <c r="C32" s="153">
        <v>5</v>
      </c>
      <c r="D32" s="40">
        <f>C32*'Teine 5'!D32/'Teine 5'!C32</f>
        <v>30.438350000000003</v>
      </c>
      <c r="E32" s="40">
        <f>C32*'Teine 5'!E32/'Teine 5'!C32</f>
        <v>0.64000000000000012</v>
      </c>
      <c r="F32" s="40">
        <f>C32*'Teine 5'!F32/'Teine 5'!C32</f>
        <v>2.5783500000000004</v>
      </c>
      <c r="G32" s="40">
        <f>C32*'Teine 5'!G32/'Teine 5'!C32</f>
        <v>1.4116500000000001</v>
      </c>
    </row>
    <row r="33" spans="1:10" ht="15.5">
      <c r="A33" s="185"/>
      <c r="B33" s="244" t="str">
        <f>'Teine 5'!B33</f>
        <v>PRIA Piimatooted (piim, keefir R 2,5% ) (L)</v>
      </c>
      <c r="C33" s="153">
        <v>50</v>
      </c>
      <c r="D33" s="40">
        <f>C33*'Teine 5'!D33/'Teine 5'!C33</f>
        <v>28.195</v>
      </c>
      <c r="E33" s="40">
        <f>C33*'Teine 5'!E33/'Teine 5'!C33</f>
        <v>2.4375</v>
      </c>
      <c r="F33" s="40">
        <f>C33*'Teine 5'!F33/'Teine 5'!C33</f>
        <v>1.2849999999999999</v>
      </c>
      <c r="G33" s="40">
        <f>C33*'Teine 5'!G33/'Teine 5'!C33</f>
        <v>1.72</v>
      </c>
    </row>
    <row r="34" spans="1:10" ht="15.5">
      <c r="A34" s="185"/>
      <c r="B34" s="244" t="str">
        <f>'Teine 5'!B34</f>
        <v>Mahl (erinevad maitsed)</v>
      </c>
      <c r="C34" s="131">
        <v>25</v>
      </c>
      <c r="D34" s="40">
        <f>C34*'Teine 5'!D34/'Teine 5'!C34</f>
        <v>12.132200000000001</v>
      </c>
      <c r="E34" s="40">
        <f>C34*'Teine 5'!E34/'Teine 5'!C34</f>
        <v>2.9455</v>
      </c>
      <c r="F34" s="40">
        <f>C34*'Teine 5'!F34/'Teine 5'!C34</f>
        <v>1.2500000000000001E-2</v>
      </c>
      <c r="G34" s="40">
        <f>C34*'Teine 5'!G34/'Teine 5'!C34</f>
        <v>9.0749999999999997E-2</v>
      </c>
    </row>
    <row r="35" spans="1:10" ht="15.5">
      <c r="A35" s="185"/>
      <c r="B35" s="244" t="str">
        <f>'Teine 5'!B35</f>
        <v>Joogijogurt R 1,5%, maitsestatud (L)</v>
      </c>
      <c r="C35" s="131">
        <v>25</v>
      </c>
      <c r="D35" s="40">
        <f>C35*'Teine 5'!D35/'Teine 5'!C35</f>
        <v>18.686499999999999</v>
      </c>
      <c r="E35" s="40">
        <f>C35*'Teine 5'!E35/'Teine 5'!C35</f>
        <v>3.0307499999999998</v>
      </c>
      <c r="F35" s="40">
        <f>C35*'Teine 5'!F35/'Teine 5'!C35</f>
        <v>0.375</v>
      </c>
      <c r="G35" s="40">
        <f>C35*'Teine 5'!G35/'Teine 5'!C35</f>
        <v>0.8</v>
      </c>
    </row>
    <row r="36" spans="1:10" ht="15.5">
      <c r="A36" s="182"/>
      <c r="B36" s="244" t="str">
        <f>'Teine 5'!B36</f>
        <v>Tee, suhkruta</v>
      </c>
      <c r="C36" s="132">
        <v>25</v>
      </c>
      <c r="D36" s="40">
        <f>C36*'Teine 5'!D36/'Teine 5'!C36</f>
        <v>0.1</v>
      </c>
      <c r="E36" s="40">
        <f>C36*'Teine 5'!E36/'Teine 5'!C36</f>
        <v>0</v>
      </c>
      <c r="F36" s="40">
        <f>C36*'Teine 5'!F36/'Teine 5'!C36</f>
        <v>0</v>
      </c>
      <c r="G36" s="40">
        <f>C36*'Teine 5'!G36/'Teine 5'!C36</f>
        <v>2.5000000000000001E-2</v>
      </c>
      <c r="H36" s="105"/>
    </row>
    <row r="37" spans="1:10" ht="15.5">
      <c r="A37" s="251"/>
      <c r="B37" s="249" t="str">
        <f>'Teine 5'!B37</f>
        <v>Rukkileiva (3 sorti) - ja sepikutoodete valik  (G)</v>
      </c>
      <c r="C37" s="252">
        <v>50</v>
      </c>
      <c r="D37" s="250">
        <f>C37*'Teine 5'!D37/'Teine 5'!C37</f>
        <v>123.1</v>
      </c>
      <c r="E37" s="250">
        <f>C37*'Teine 5'!E37/'Teine 5'!C37</f>
        <v>26.15</v>
      </c>
      <c r="F37" s="250">
        <f>C37*'Teine 5'!F37/'Teine 5'!C37</f>
        <v>1</v>
      </c>
      <c r="G37" s="250">
        <f>C37*'Teine 5'!G37/'Teine 5'!C37</f>
        <v>3.5750000000000002</v>
      </c>
    </row>
    <row r="38" spans="1:10" ht="15.5">
      <c r="A38" s="20"/>
      <c r="B38" s="255" t="s">
        <v>18</v>
      </c>
      <c r="C38" s="111">
        <v>50</v>
      </c>
      <c r="D38" s="223">
        <f>C38*'Teine 5'!D38/'Teine 5'!C38</f>
        <v>19.988</v>
      </c>
      <c r="E38" s="223">
        <f>C38*'Teine 5'!E38/'Teine 5'!C38</f>
        <v>5.97</v>
      </c>
      <c r="F38" s="223">
        <f>C38*'Teine 5'!F38/'Teine 5'!C38</f>
        <v>0</v>
      </c>
      <c r="G38" s="223">
        <f>C38*'Teine 5'!G38/'Teine 5'!C38</f>
        <v>0.15</v>
      </c>
    </row>
    <row r="39" spans="1:10" ht="15.5">
      <c r="A39" s="34"/>
      <c r="B39" s="194" t="s">
        <v>7</v>
      </c>
      <c r="C39" s="28"/>
      <c r="D39" s="113">
        <f>SUM(D23:D38)</f>
        <v>741.41915000000017</v>
      </c>
      <c r="E39" s="113">
        <f t="shared" ref="E39:G39" si="1">SUM(E23:E38)</f>
        <v>113.31504999999999</v>
      </c>
      <c r="F39" s="113">
        <f t="shared" si="1"/>
        <v>25.457650000000001</v>
      </c>
      <c r="G39" s="113">
        <f t="shared" si="1"/>
        <v>22.3752</v>
      </c>
    </row>
    <row r="40" spans="1:10" ht="15.5">
      <c r="A40" s="12"/>
      <c r="B40" s="120"/>
      <c r="C40" s="2"/>
      <c r="D40" s="114"/>
      <c r="E40" s="114"/>
      <c r="F40" s="114"/>
      <c r="G40" s="114"/>
    </row>
    <row r="41" spans="1:10" s="106" customFormat="1" ht="24" customHeight="1">
      <c r="A41" s="32" t="s">
        <v>10</v>
      </c>
      <c r="B41" s="255"/>
      <c r="C41" s="171" t="s">
        <v>1</v>
      </c>
      <c r="D41" s="171" t="s">
        <v>2</v>
      </c>
      <c r="E41" s="171" t="s">
        <v>3</v>
      </c>
      <c r="F41" s="171" t="s">
        <v>4</v>
      </c>
      <c r="G41" s="171" t="s">
        <v>5</v>
      </c>
    </row>
    <row r="42" spans="1:10" ht="15.5">
      <c r="A42" s="20" t="s">
        <v>6</v>
      </c>
      <c r="B42" s="255" t="str">
        <f>'Teine 5'!B42</f>
        <v>Borš (G)</v>
      </c>
      <c r="C42" s="111">
        <v>150</v>
      </c>
      <c r="D42" s="223">
        <f>C42*'Teine 5'!D42/'Teine 5'!C42</f>
        <v>237.90450000000001</v>
      </c>
      <c r="E42" s="223">
        <f>C42*'Teine 5'!E42/'Teine 5'!C42</f>
        <v>22.819500000000001</v>
      </c>
      <c r="F42" s="223">
        <f>C42*'Teine 5'!F42/'Teine 5'!C42</f>
        <v>10.3575</v>
      </c>
      <c r="G42" s="223">
        <f>C42*'Teine 5'!G42/'Teine 5'!C42</f>
        <v>3.996</v>
      </c>
    </row>
    <row r="43" spans="1:10" ht="15.5">
      <c r="A43" s="254" t="s">
        <v>20</v>
      </c>
      <c r="B43" s="247" t="str">
        <f>'Teine 5'!B43</f>
        <v>Borš ubadega (G) (mahe)</v>
      </c>
      <c r="C43" s="95">
        <v>150</v>
      </c>
      <c r="D43" s="112">
        <f>C43*'Teine 5'!D43/'Teine 5'!C43</f>
        <v>102.771</v>
      </c>
      <c r="E43" s="112">
        <f>C43*'Teine 5'!E43/'Teine 5'!C43</f>
        <v>18.9405</v>
      </c>
      <c r="F43" s="112">
        <f>C43*'Teine 5'!F43/'Teine 5'!C43</f>
        <v>1.95</v>
      </c>
      <c r="G43" s="112">
        <f>C43*'Teine 5'!G43/'Teine 5'!C43</f>
        <v>3.2955000000000001</v>
      </c>
    </row>
    <row r="44" spans="1:10" ht="15.5">
      <c r="A44" s="182"/>
      <c r="B44" s="244" t="str">
        <f>'Teine 5'!B44</f>
        <v>Maisimannavaht apelsinikisselliga</v>
      </c>
      <c r="C44" s="10">
        <v>80</v>
      </c>
      <c r="D44" s="40">
        <f>C44*'Teine 5'!D44/'Teine 5'!C44</f>
        <v>47.930399999999999</v>
      </c>
      <c r="E44" s="40">
        <f>C44*'Teine 5'!E44/'Teine 5'!C44</f>
        <v>10.7408</v>
      </c>
      <c r="F44" s="40">
        <f>C44*'Teine 5'!F44/'Teine 5'!C44</f>
        <v>3.3319999999999999</v>
      </c>
      <c r="G44" s="40">
        <f>C44*'Teine 5'!G44/'Teine 5'!C44</f>
        <v>0.89359999999999995</v>
      </c>
      <c r="H44" s="105"/>
      <c r="I44" s="105"/>
      <c r="J44" s="105"/>
    </row>
    <row r="45" spans="1:10" ht="15.5">
      <c r="A45" s="182"/>
      <c r="B45" s="244" t="str">
        <f>'Teine 5'!B45</f>
        <v>Maasika panna cotta (L)</v>
      </c>
      <c r="C45" s="129">
        <v>80</v>
      </c>
      <c r="D45" s="40">
        <f>C45*'Teine 5'!D45/'Teine 5'!C45</f>
        <v>109.1144</v>
      </c>
      <c r="E45" s="40">
        <f>C45*'Teine 5'!E45/'Teine 5'!C45</f>
        <v>12.888</v>
      </c>
      <c r="F45" s="40">
        <f>C45*'Teine 5'!F45/'Teine 5'!C45</f>
        <v>4.9960000000000004</v>
      </c>
      <c r="G45" s="40">
        <f>C45*'Teine 5'!G45/'Teine 5'!C45</f>
        <v>7.2256</v>
      </c>
      <c r="H45" s="105"/>
      <c r="I45" s="105"/>
      <c r="J45" s="105"/>
    </row>
    <row r="46" spans="1:10" ht="15.5">
      <c r="A46" s="182"/>
      <c r="B46" s="244" t="str">
        <f>'Teine 5'!B46</f>
        <v>PRIA Piimatooted (piim, keefir R 2,5% ) (L)</v>
      </c>
      <c r="C46" s="129">
        <v>50</v>
      </c>
      <c r="D46" s="40">
        <f>C46*'Teine 5'!D46/'Teine 5'!C46</f>
        <v>28.195</v>
      </c>
      <c r="E46" s="40">
        <f>C46*'Teine 5'!E46/'Teine 5'!C46</f>
        <v>2.4375</v>
      </c>
      <c r="F46" s="40">
        <f>C46*'Teine 5'!F46/'Teine 5'!C46</f>
        <v>1.2849999999999999</v>
      </c>
      <c r="G46" s="40">
        <f>C46*'Teine 5'!G46/'Teine 5'!C46</f>
        <v>1.72</v>
      </c>
      <c r="H46" s="105"/>
      <c r="I46" s="105"/>
      <c r="J46" s="105"/>
    </row>
    <row r="47" spans="1:10" ht="15.5">
      <c r="A47" s="182"/>
      <c r="B47" s="244" t="str">
        <f>'Teine 5'!B47</f>
        <v>Mahl (erinevad maitsed)</v>
      </c>
      <c r="C47" s="129">
        <v>25</v>
      </c>
      <c r="D47" s="40">
        <f>C47*'Teine 5'!D47/'Teine 5'!C47</f>
        <v>12.132200000000001</v>
      </c>
      <c r="E47" s="40">
        <f>C47*'Teine 5'!E47/'Teine 5'!C47</f>
        <v>2.9455</v>
      </c>
      <c r="F47" s="40">
        <f>C47*'Teine 5'!F47/'Teine 5'!C47</f>
        <v>1.2500000000000001E-2</v>
      </c>
      <c r="G47" s="40">
        <f>C47*'Teine 5'!G47/'Teine 5'!C47</f>
        <v>9.0749999999999997E-2</v>
      </c>
      <c r="H47" s="105"/>
      <c r="I47" s="105"/>
      <c r="J47" s="105"/>
    </row>
    <row r="48" spans="1:10" ht="15.5">
      <c r="A48" s="182"/>
      <c r="B48" s="244" t="str">
        <f>'Teine 5'!B48</f>
        <v>Joogijogurt R 1,5%, maitsestatud (L)</v>
      </c>
      <c r="C48" s="129">
        <v>25</v>
      </c>
      <c r="D48" s="40">
        <f>C48*'Teine 5'!D48/'Teine 5'!C48</f>
        <v>18.686499999999999</v>
      </c>
      <c r="E48" s="40">
        <f>C48*'Teine 5'!E48/'Teine 5'!C48</f>
        <v>3.0307499999999998</v>
      </c>
      <c r="F48" s="40">
        <f>C48*'Teine 5'!F48/'Teine 5'!C48</f>
        <v>0.375</v>
      </c>
      <c r="G48" s="40">
        <f>C48*'Teine 5'!G48/'Teine 5'!C48</f>
        <v>0.8</v>
      </c>
      <c r="H48" s="105"/>
      <c r="I48" s="105"/>
      <c r="J48" s="105"/>
    </row>
    <row r="49" spans="1:10" ht="15.5">
      <c r="A49" s="182"/>
      <c r="B49" s="244" t="str">
        <f>'Teine 5'!B49</f>
        <v>Tee, suhkruta</v>
      </c>
      <c r="C49" s="10">
        <v>25</v>
      </c>
      <c r="D49" s="40">
        <f>C49*'Teine 5'!D49/'Teine 5'!C49</f>
        <v>0.1</v>
      </c>
      <c r="E49" s="40">
        <f>C49*'Teine 5'!E49/'Teine 5'!C49</f>
        <v>0</v>
      </c>
      <c r="F49" s="40">
        <f>C49*'Teine 5'!F49/'Teine 5'!C49</f>
        <v>0</v>
      </c>
      <c r="G49" s="40">
        <f>C49*'Teine 5'!G49/'Teine 5'!C49</f>
        <v>2.5000000000000001E-2</v>
      </c>
      <c r="H49" s="105"/>
      <c r="I49" s="105"/>
      <c r="J49" s="105"/>
    </row>
    <row r="50" spans="1:10" ht="15.5">
      <c r="A50" s="182"/>
      <c r="B50" s="244" t="str">
        <f>'Teine 5'!B50</f>
        <v>Rukkileiva (3 sorti) - ja sepikutoodete valik  (G)</v>
      </c>
      <c r="C50" s="10">
        <v>50</v>
      </c>
      <c r="D50" s="40">
        <f>C50*'Teine 5'!D50/'Teine 5'!C50</f>
        <v>123.1</v>
      </c>
      <c r="E50" s="40">
        <f>C50*'Teine 5'!E50/'Teine 5'!C50</f>
        <v>26.15</v>
      </c>
      <c r="F50" s="40">
        <f>C50*'Teine 5'!F50/'Teine 5'!C50</f>
        <v>1</v>
      </c>
      <c r="G50" s="40">
        <f>C50*'Teine 5'!G50/'Teine 5'!C50</f>
        <v>3.5750000000000002</v>
      </c>
      <c r="H50" s="105"/>
      <c r="I50" s="105"/>
      <c r="J50" s="105"/>
    </row>
    <row r="51" spans="1:10" ht="15.5">
      <c r="A51" s="219"/>
      <c r="B51" s="249" t="str">
        <f>'Teine 5'!B51</f>
        <v>Banaan</v>
      </c>
      <c r="C51" s="256">
        <v>50</v>
      </c>
      <c r="D51" s="250">
        <f>C51*'Teine 5'!D51/'Teine 5'!C51</f>
        <v>33.799999999999997</v>
      </c>
      <c r="E51" s="250">
        <f>C51*'Teine 5'!E51/'Teine 5'!C51</f>
        <v>7.65</v>
      </c>
      <c r="F51" s="250">
        <f>C51*'Teine 5'!F51/'Teine 5'!C51</f>
        <v>0.1</v>
      </c>
      <c r="G51" s="250">
        <f>C51*'Teine 5'!G51/'Teine 5'!C51</f>
        <v>0.4</v>
      </c>
    </row>
    <row r="52" spans="1:10" ht="15.5">
      <c r="A52" s="34"/>
      <c r="B52" s="194" t="s">
        <v>7</v>
      </c>
      <c r="C52" s="28"/>
      <c r="D52" s="113">
        <f>SUM(D42:D51)</f>
        <v>713.73400000000004</v>
      </c>
      <c r="E52" s="113">
        <f t="shared" ref="E52:G52" si="2">SUM(E42:E51)</f>
        <v>107.60255000000001</v>
      </c>
      <c r="F52" s="113">
        <f t="shared" si="2"/>
        <v>23.408000000000001</v>
      </c>
      <c r="G52" s="113">
        <f t="shared" si="2"/>
        <v>22.021449999999998</v>
      </c>
    </row>
    <row r="53" spans="1:10" ht="15.5">
      <c r="A53" s="8"/>
      <c r="B53" s="120"/>
      <c r="C53" s="23"/>
      <c r="D53" s="114"/>
      <c r="E53" s="114"/>
      <c r="F53" s="114"/>
      <c r="G53" s="114"/>
    </row>
    <row r="54" spans="1:10" s="106" customFormat="1" ht="24" customHeight="1">
      <c r="A54" s="32" t="s">
        <v>11</v>
      </c>
      <c r="B54" s="255"/>
      <c r="C54" s="171" t="s">
        <v>1</v>
      </c>
      <c r="D54" s="171" t="s">
        <v>2</v>
      </c>
      <c r="E54" s="171" t="s">
        <v>3</v>
      </c>
      <c r="F54" s="171" t="s">
        <v>4</v>
      </c>
      <c r="G54" s="171" t="s">
        <v>5</v>
      </c>
    </row>
    <row r="55" spans="1:10" ht="15.5">
      <c r="A55" s="217" t="s">
        <v>6</v>
      </c>
      <c r="B55" s="247" t="str">
        <f>'Teine 5'!B55</f>
        <v>Ahjukala juustukattega (G, L, PT)</v>
      </c>
      <c r="C55" s="95">
        <v>90</v>
      </c>
      <c r="D55" s="112">
        <f>C55*'Teine 5'!D55/'Teine 5'!C55</f>
        <v>138.87</v>
      </c>
      <c r="E55" s="112">
        <f>C55*'Teine 5'!E55/'Teine 5'!C55</f>
        <v>0.77580000000000005</v>
      </c>
      <c r="F55" s="112">
        <f>C55*'Teine 5'!F55/'Teine 5'!C55</f>
        <v>7.2837000000000005</v>
      </c>
      <c r="G55" s="112">
        <f>C55*'Teine 5'!G55/'Teine 5'!C55</f>
        <v>17.723700000000001</v>
      </c>
    </row>
    <row r="56" spans="1:10" ht="15.75" customHeight="1">
      <c r="A56" s="185" t="s">
        <v>20</v>
      </c>
      <c r="B56" s="244" t="str">
        <f>'Teine 5'!B56</f>
        <v>Suvikõrvitsa-spinatikotletid juustuga (G, L) (mahe)</v>
      </c>
      <c r="C56" s="10">
        <v>50</v>
      </c>
      <c r="D56" s="40">
        <f>C56*'Teine 5'!D56/'Teine 5'!C56</f>
        <v>47.339500000000001</v>
      </c>
      <c r="E56" s="40">
        <f>C56*'Teine 5'!E56/'Teine 5'!C56</f>
        <v>4.9530000000000003</v>
      </c>
      <c r="F56" s="40">
        <f>C56*'Teine 5'!F56/'Teine 5'!C56</f>
        <v>1.7410000000000003</v>
      </c>
      <c r="G56" s="40">
        <f>C56*'Teine 5'!G56/'Teine 5'!C56</f>
        <v>3.4279999999999999</v>
      </c>
    </row>
    <row r="57" spans="1:10" ht="15.5">
      <c r="A57" s="185"/>
      <c r="B57" s="244" t="str">
        <f>'Teine 5'!B57</f>
        <v>Kartuli-lillkapsapuder (L)</v>
      </c>
      <c r="C57" s="129">
        <v>100</v>
      </c>
      <c r="D57" s="40">
        <f>C57*'Teine 5'!D57/'Teine 5'!C57</f>
        <v>67.192800000000005</v>
      </c>
      <c r="E57" s="40">
        <f>C57*'Teine 5'!E57/'Teine 5'!C57</f>
        <v>12.33</v>
      </c>
      <c r="F57" s="40">
        <f>C57*'Teine 5'!F57/'Teine 5'!C57</f>
        <v>1.82</v>
      </c>
      <c r="G57" s="40">
        <f>C57*'Teine 5'!G57/'Teine 5'!C57</f>
        <v>2.1720000000000002</v>
      </c>
    </row>
    <row r="58" spans="1:10" ht="15.5">
      <c r="A58" s="185"/>
      <c r="B58" s="244" t="str">
        <f>'Teine 5'!B58</f>
        <v>Kuskuss, aurutatud</v>
      </c>
      <c r="C58" s="129">
        <v>100</v>
      </c>
      <c r="D58" s="40">
        <f>C58*'Teine 5'!D58/'Teine 5'!C58</f>
        <v>128.15299999999996</v>
      </c>
      <c r="E58" s="40">
        <f>C58*'Teine 5'!E58/'Teine 5'!C58</f>
        <v>27.158999999999995</v>
      </c>
      <c r="F58" s="40">
        <f>C58*'Teine 5'!F58/'Teine 5'!C58</f>
        <v>0.68899999999999995</v>
      </c>
      <c r="G58" s="40">
        <f>C58*'Teine 5'!G58/'Teine 5'!C58</f>
        <v>3.9359999999999995</v>
      </c>
    </row>
    <row r="59" spans="1:10" ht="15.5">
      <c r="A59" s="185"/>
      <c r="B59" s="244" t="str">
        <f>'Teine 5'!B59</f>
        <v>Pastinaak, röstitud</v>
      </c>
      <c r="C59" s="129">
        <v>50</v>
      </c>
      <c r="D59" s="40">
        <f>C59*'Teine 5'!D59/'Teine 5'!C59</f>
        <v>32.200000000000003</v>
      </c>
      <c r="E59" s="40">
        <f>C59*'Teine 5'!E59/'Teine 5'!C59</f>
        <v>7.95</v>
      </c>
      <c r="F59" s="40">
        <f>C59*'Teine 5'!F59/'Teine 5'!C59</f>
        <v>0.3</v>
      </c>
      <c r="G59" s="40">
        <f>C59*'Teine 5'!G59/'Teine 5'!C59</f>
        <v>0.85</v>
      </c>
    </row>
    <row r="60" spans="1:10" ht="15.5">
      <c r="A60" s="185"/>
      <c r="B60" s="244" t="str">
        <f>'Teine 5'!B60</f>
        <v>Soe karrikaste (G, L)</v>
      </c>
      <c r="C60" s="129">
        <v>50</v>
      </c>
      <c r="D60" s="40">
        <f>C60*'Teine 5'!D60/'Teine 5'!C60</f>
        <v>45.944499999999998</v>
      </c>
      <c r="E60" s="40">
        <f>C60*'Teine 5'!E60/'Teine 5'!C60</f>
        <v>3.0089999999999999</v>
      </c>
      <c r="F60" s="40">
        <f>C60*'Teine 5'!F60/'Teine 5'!C60</f>
        <v>3.2044999999999999</v>
      </c>
      <c r="G60" s="40">
        <f>C60*'Teine 5'!G60/'Teine 5'!C60</f>
        <v>1.3359999999999999</v>
      </c>
    </row>
    <row r="61" spans="1:10" ht="15.5">
      <c r="A61" s="185"/>
      <c r="B61" s="244" t="str">
        <f>'Teine 5'!B61</f>
        <v xml:space="preserve">Mahla-õlikaste </v>
      </c>
      <c r="C61" s="129">
        <v>5</v>
      </c>
      <c r="D61" s="40">
        <f>C61*'Teine 5'!D61/'Teine 5'!C61</f>
        <v>32.189399999999999</v>
      </c>
      <c r="E61" s="40">
        <f>C61*'Teine 5'!E61/'Teine 5'!C61</f>
        <v>9.7050000000000011E-2</v>
      </c>
      <c r="F61" s="40">
        <f>C61*'Teine 5'!F61/'Teine 5'!C61</f>
        <v>3.5305500000000003</v>
      </c>
      <c r="G61" s="40">
        <f>C61*'Teine 5'!G61/'Teine 5'!C61</f>
        <v>1.3550000000000001E-2</v>
      </c>
    </row>
    <row r="62" spans="1:10" ht="15.5">
      <c r="A62" s="185"/>
      <c r="B62" s="244" t="str">
        <f>'Teine 5'!B62</f>
        <v>Porgandi-ananassisalat</v>
      </c>
      <c r="C62" s="129">
        <v>50</v>
      </c>
      <c r="D62" s="40">
        <f>C62*'Teine 5'!D62/'Teine 5'!C62</f>
        <v>22.654499999999999</v>
      </c>
      <c r="E62" s="40">
        <f>C62*'Teine 5'!E62/'Teine 5'!C62</f>
        <v>4.3185000000000002</v>
      </c>
      <c r="F62" s="40">
        <f>C62*'Teine 5'!F62/'Teine 5'!C62</f>
        <v>0.77149999999999996</v>
      </c>
      <c r="G62" s="40">
        <f>C62*'Teine 5'!G62/'Teine 5'!C62</f>
        <v>0.28699999999999998</v>
      </c>
    </row>
    <row r="63" spans="1:10" ht="15.5">
      <c r="A63" s="185"/>
      <c r="B63" s="244" t="str">
        <f>'Teine 5'!B63</f>
        <v>Nuikapsas, kikerherned, punane redis</v>
      </c>
      <c r="C63" s="129">
        <v>30</v>
      </c>
      <c r="D63" s="40">
        <f>C63*'Teine 5'!D63/'Teine 5'!C63</f>
        <v>17.780000000000005</v>
      </c>
      <c r="E63" s="40">
        <f>C63*'Teine 5'!E63/'Teine 5'!C63</f>
        <v>3.5700000000000003</v>
      </c>
      <c r="F63" s="40">
        <f>C63*'Teine 5'!F63/'Teine 5'!C63</f>
        <v>0.32</v>
      </c>
      <c r="G63" s="40">
        <f>C63*'Teine 5'!G63/'Teine 5'!C63</f>
        <v>0.94000000000000017</v>
      </c>
    </row>
    <row r="64" spans="1:10" ht="15.5">
      <c r="A64" s="185"/>
      <c r="B64" s="244" t="str">
        <f>'Teine 5'!B64</f>
        <v>Seemnesegu (mahe)</v>
      </c>
      <c r="C64" s="129">
        <v>5</v>
      </c>
      <c r="D64" s="40">
        <f>C64*'Teine 5'!D64/'Teine 5'!C64</f>
        <v>30.438350000000003</v>
      </c>
      <c r="E64" s="40">
        <f>C64*'Teine 5'!E64/'Teine 5'!C64</f>
        <v>0.64000000000000012</v>
      </c>
      <c r="F64" s="40">
        <f>C64*'Teine 5'!F64/'Teine 5'!C64</f>
        <v>2.5783500000000004</v>
      </c>
      <c r="G64" s="40">
        <f>C64*'Teine 5'!G64/'Teine 5'!C64</f>
        <v>1.4116500000000001</v>
      </c>
    </row>
    <row r="65" spans="1:7" ht="15.5">
      <c r="A65" s="185"/>
      <c r="B65" s="244" t="str">
        <f>'Teine 5'!B65</f>
        <v>PRIA Piimatooted (piim, keefir R 2,5% ) (L)</v>
      </c>
      <c r="C65" s="129">
        <v>50</v>
      </c>
      <c r="D65" s="40">
        <f>C65*'Teine 5'!D65/'Teine 5'!C65</f>
        <v>28.195</v>
      </c>
      <c r="E65" s="40">
        <f>C65*'Teine 5'!E65/'Teine 5'!C65</f>
        <v>2.4375</v>
      </c>
      <c r="F65" s="40">
        <f>C65*'Teine 5'!F65/'Teine 5'!C65</f>
        <v>1.2849999999999999</v>
      </c>
      <c r="G65" s="40">
        <f>C65*'Teine 5'!G65/'Teine 5'!C65</f>
        <v>1.72</v>
      </c>
    </row>
    <row r="66" spans="1:7" ht="15.5">
      <c r="A66" s="185"/>
      <c r="B66" s="244" t="str">
        <f>'Teine 5'!B66</f>
        <v>Mahl (erinevad maitsed)</v>
      </c>
      <c r="C66" s="129">
        <v>25</v>
      </c>
      <c r="D66" s="40">
        <f>C66*'Teine 5'!D66/'Teine 5'!C66</f>
        <v>12.132200000000001</v>
      </c>
      <c r="E66" s="40">
        <f>C66*'Teine 5'!E66/'Teine 5'!C66</f>
        <v>2.9455</v>
      </c>
      <c r="F66" s="40">
        <f>C66*'Teine 5'!F66/'Teine 5'!C66</f>
        <v>1.2500000000000001E-2</v>
      </c>
      <c r="G66" s="40">
        <f>C66*'Teine 5'!G66/'Teine 5'!C66</f>
        <v>9.0749999999999997E-2</v>
      </c>
    </row>
    <row r="67" spans="1:7" ht="15.5">
      <c r="A67" s="185"/>
      <c r="B67" s="244" t="str">
        <f>'Teine 5'!B67</f>
        <v>Joogijogurt R 1,5%, maitsestatud (L)</v>
      </c>
      <c r="C67" s="10">
        <v>25</v>
      </c>
      <c r="D67" s="40">
        <f>C67*'Teine 5'!D67/'Teine 5'!C67</f>
        <v>18.686499999999999</v>
      </c>
      <c r="E67" s="40">
        <f>C67*'Teine 5'!E67/'Teine 5'!C67</f>
        <v>3.0307499999999998</v>
      </c>
      <c r="F67" s="40">
        <f>C67*'Teine 5'!F67/'Teine 5'!C67</f>
        <v>0.375</v>
      </c>
      <c r="G67" s="40">
        <f>C67*'Teine 5'!G67/'Teine 5'!C67</f>
        <v>0.8</v>
      </c>
    </row>
    <row r="68" spans="1:7" ht="15.5">
      <c r="A68" s="245"/>
      <c r="B68" s="244" t="str">
        <f>'Teine 5'!B68</f>
        <v>Tee, suhkruta</v>
      </c>
      <c r="C68" s="24">
        <v>25</v>
      </c>
      <c r="D68" s="40">
        <f>C68*'Teine 5'!D68/'Teine 5'!C68</f>
        <v>0.1</v>
      </c>
      <c r="E68" s="40">
        <f>C68*'Teine 5'!E68/'Teine 5'!C68</f>
        <v>0</v>
      </c>
      <c r="F68" s="40">
        <f>C68*'Teine 5'!F68/'Teine 5'!C68</f>
        <v>0</v>
      </c>
      <c r="G68" s="40">
        <f>C68*'Teine 5'!G68/'Teine 5'!C68</f>
        <v>2.5000000000000001E-2</v>
      </c>
    </row>
    <row r="69" spans="1:7" s="107" customFormat="1" ht="15.5">
      <c r="A69" s="182"/>
      <c r="B69" s="244" t="str">
        <f>'Teine 5'!B69</f>
        <v>Rukkileiva (3 sorti) - ja sepikutoodete valik  (G)</v>
      </c>
      <c r="C69" s="10">
        <v>50</v>
      </c>
      <c r="D69" s="40">
        <f>C69*'Teine 5'!D69/'Teine 5'!C69</f>
        <v>123.1</v>
      </c>
      <c r="E69" s="40">
        <f>C69*'Teine 5'!E69/'Teine 5'!C69</f>
        <v>26.15</v>
      </c>
      <c r="F69" s="40">
        <f>C69*'Teine 5'!F69/'Teine 5'!C69</f>
        <v>1</v>
      </c>
      <c r="G69" s="40">
        <f>C69*'Teine 5'!G69/'Teine 5'!C69</f>
        <v>3.5750000000000002</v>
      </c>
    </row>
    <row r="70" spans="1:7" ht="15.5">
      <c r="A70" s="248"/>
      <c r="B70" s="249" t="s">
        <v>19</v>
      </c>
      <c r="C70" s="25">
        <v>50</v>
      </c>
      <c r="D70" s="250">
        <f>C70*'Teine 5'!D70/'Teine 5'!C70</f>
        <v>24.038</v>
      </c>
      <c r="E70" s="250">
        <f>C70*'Teine 5'!E70/'Teine 5'!C70</f>
        <v>6.74</v>
      </c>
      <c r="F70" s="250">
        <f>C70*'Teine 5'!F70/'Teine 5'!C70</f>
        <v>0</v>
      </c>
      <c r="G70" s="250">
        <f>C70*'Teine 5'!G70/'Teine 5'!C70</f>
        <v>0</v>
      </c>
    </row>
    <row r="71" spans="1:7" ht="15.5">
      <c r="A71" s="26"/>
      <c r="B71" s="194" t="s">
        <v>7</v>
      </c>
      <c r="C71" s="28"/>
      <c r="D71" s="113">
        <f>SUM(D55:D70)</f>
        <v>769.01375000000007</v>
      </c>
      <c r="E71" s="113">
        <f t="shared" ref="E71:G71" si="3">SUM(E55:E70)</f>
        <v>106.10609999999998</v>
      </c>
      <c r="F71" s="113">
        <f t="shared" si="3"/>
        <v>24.911100000000001</v>
      </c>
      <c r="G71" s="113">
        <f t="shared" si="3"/>
        <v>38.30865</v>
      </c>
    </row>
    <row r="72" spans="1:7" ht="15.5">
      <c r="A72" s="8"/>
      <c r="B72" s="120"/>
      <c r="C72" s="2"/>
      <c r="D72" s="114"/>
      <c r="E72" s="114"/>
      <c r="F72" s="114"/>
      <c r="G72" s="114"/>
    </row>
    <row r="73" spans="1:7" s="106" customFormat="1" ht="24.75" customHeight="1">
      <c r="A73" s="32" t="s">
        <v>12</v>
      </c>
      <c r="B73" s="255"/>
      <c r="C73" s="171" t="s">
        <v>1</v>
      </c>
      <c r="D73" s="171" t="s">
        <v>2</v>
      </c>
      <c r="E73" s="171" t="s">
        <v>3</v>
      </c>
      <c r="F73" s="171" t="s">
        <v>4</v>
      </c>
      <c r="G73" s="171" t="s">
        <v>5</v>
      </c>
    </row>
    <row r="74" spans="1:7" ht="15.5">
      <c r="A74" s="20" t="s">
        <v>6</v>
      </c>
      <c r="B74" s="255" t="str">
        <f>'Teine 5'!B74</f>
        <v xml:space="preserve">Pilaff </v>
      </c>
      <c r="C74" s="111">
        <v>150</v>
      </c>
      <c r="D74" s="223">
        <f>C74*'Teine 5'!D74/'Teine 5'!C74</f>
        <v>256.49400000000003</v>
      </c>
      <c r="E74" s="223">
        <f>C74*'Teine 5'!E74/'Teine 5'!C74</f>
        <v>32.593499999999999</v>
      </c>
      <c r="F74" s="223">
        <f>C74*'Teine 5'!F74/'Teine 5'!C74</f>
        <v>10.111499999999999</v>
      </c>
      <c r="G74" s="223">
        <f>C74*'Teine 5'!G74/'Teine 5'!C74</f>
        <v>10.785</v>
      </c>
    </row>
    <row r="75" spans="1:7" ht="15.5">
      <c r="A75" s="254" t="s">
        <v>20</v>
      </c>
      <c r="B75" s="247" t="str">
        <f>'Teine 5'!B75</f>
        <v>Pilaff porgandi ja punaste ubadega (mahe)</v>
      </c>
      <c r="C75" s="95">
        <v>150</v>
      </c>
      <c r="D75" s="112">
        <f>C75*'Teine 5'!D75/'Teine 5'!C75</f>
        <v>205.21800000000002</v>
      </c>
      <c r="E75" s="112">
        <f>C75*'Teine 5'!E75/'Teine 5'!C75</f>
        <v>37.267499999999998</v>
      </c>
      <c r="F75" s="112">
        <f>C75*'Teine 5'!F75/'Teine 5'!C75</f>
        <v>5.0354999999999999</v>
      </c>
      <c r="G75" s="112">
        <f>C75*'Teine 5'!G75/'Teine 5'!C75</f>
        <v>5.5980000000000008</v>
      </c>
    </row>
    <row r="76" spans="1:7" ht="15.5">
      <c r="A76" s="185"/>
      <c r="B76" s="244" t="str">
        <f>'Teine 5'!B76</f>
        <v>Ahjuköögiviljad</v>
      </c>
      <c r="C76" s="129">
        <v>50</v>
      </c>
      <c r="D76" s="40">
        <f>C76*'Teine 5'!D76/'Teine 5'!C76</f>
        <v>44.323500000000003</v>
      </c>
      <c r="E76" s="40">
        <f>C76*'Teine 5'!E76/'Teine 5'!C76</f>
        <v>7.4645000000000001</v>
      </c>
      <c r="F76" s="40">
        <f>C76*'Teine 5'!F76/'Teine 5'!C76</f>
        <v>1.7244999999999999</v>
      </c>
      <c r="G76" s="40">
        <f>C76*'Teine 5'!G76/'Teine 5'!C76</f>
        <v>0.72099999999999997</v>
      </c>
    </row>
    <row r="77" spans="1:7" ht="15.5">
      <c r="A77" s="185"/>
      <c r="B77" s="244" t="str">
        <f>'Teine 5'!B77</f>
        <v>Soe tomatikaste</v>
      </c>
      <c r="C77" s="129">
        <v>50</v>
      </c>
      <c r="D77" s="40">
        <f>C77*'Teine 5'!D77/'Teine 5'!C77</f>
        <v>17.598500000000001</v>
      </c>
      <c r="E77" s="40">
        <f>C77*'Teine 5'!E77/'Teine 5'!C77</f>
        <v>3.2825000000000002</v>
      </c>
      <c r="F77" s="40">
        <f>C77*'Teine 5'!F77/'Teine 5'!C77</f>
        <v>0.54400000000000004</v>
      </c>
      <c r="G77" s="40">
        <f>C77*'Teine 5'!G77/'Teine 5'!C77</f>
        <v>0.38950000000000001</v>
      </c>
    </row>
    <row r="78" spans="1:7" ht="15.5">
      <c r="A78" s="185"/>
      <c r="B78" s="244" t="str">
        <f>'Teine 5'!B78</f>
        <v>Külm küüslaugu-jogurtikaste (L)</v>
      </c>
      <c r="C78" s="129">
        <v>50</v>
      </c>
      <c r="D78" s="40">
        <f>C78*'Teine 5'!D78/'Teine 5'!C78</f>
        <v>63.95150000000001</v>
      </c>
      <c r="E78" s="40">
        <f>C78*'Teine 5'!E78/'Teine 5'!C78</f>
        <v>7.019000000000001</v>
      </c>
      <c r="F78" s="40">
        <f>C78*'Teine 5'!F78/'Teine 5'!C78</f>
        <v>3.431</v>
      </c>
      <c r="G78" s="40">
        <f>C78*'Teine 5'!G78/'Teine 5'!C78</f>
        <v>1.278</v>
      </c>
    </row>
    <row r="79" spans="1:7" ht="15.5">
      <c r="A79" s="185"/>
      <c r="B79" s="244" t="str">
        <f>'Teine 5'!B79</f>
        <v>Peedi-piprajuuresalat</v>
      </c>
      <c r="C79" s="129">
        <v>50</v>
      </c>
      <c r="D79" s="40">
        <f>C79*'Teine 5'!D79/'Teine 5'!C79</f>
        <v>29.194500000000001</v>
      </c>
      <c r="E79" s="40">
        <f>C79*'Teine 5'!E79/'Teine 5'!C79</f>
        <v>5.1740000000000013</v>
      </c>
      <c r="F79" s="40">
        <f>C79*'Teine 5'!F79/'Teine 5'!C79</f>
        <v>0.83599999999999997</v>
      </c>
      <c r="G79" s="40">
        <f>C79*'Teine 5'!G79/'Teine 5'!C79</f>
        <v>0.77100000000000013</v>
      </c>
    </row>
    <row r="80" spans="1:7" ht="15.5">
      <c r="A80" s="185"/>
      <c r="B80" s="244" t="str">
        <f>'Teine 5'!B80</f>
        <v>Hiina kapsas, marineeritud punane sibul, brokoli</v>
      </c>
      <c r="C80" s="10">
        <v>30</v>
      </c>
      <c r="D80" s="40">
        <f>C80*'Teine 5'!D80/'Teine 5'!C80</f>
        <v>9.0259999999999998</v>
      </c>
      <c r="E80" s="40">
        <f>C80*'Teine 5'!E80/'Teine 5'!C80</f>
        <v>1.6300000000000001</v>
      </c>
      <c r="F80" s="40">
        <f>C80*'Teine 5'!F80/'Teine 5'!C80</f>
        <v>0.11000000000000001</v>
      </c>
      <c r="G80" s="40">
        <f>C80*'Teine 5'!G80/'Teine 5'!C80</f>
        <v>0.7</v>
      </c>
    </row>
    <row r="81" spans="1:12" ht="15.5">
      <c r="A81" s="245"/>
      <c r="B81" s="244" t="str">
        <f>'Teine 5'!B81</f>
        <v>Seemnesegu (mahe)</v>
      </c>
      <c r="C81" s="10">
        <v>5</v>
      </c>
      <c r="D81" s="40">
        <f>C81*'Teine 5'!D81/'Teine 5'!C81</f>
        <v>30.438350000000003</v>
      </c>
      <c r="E81" s="40">
        <f>C81*'Teine 5'!E81/'Teine 5'!C81</f>
        <v>0.64000000000000012</v>
      </c>
      <c r="F81" s="40">
        <f>C81*'Teine 5'!F81/'Teine 5'!C81</f>
        <v>2.5783500000000004</v>
      </c>
      <c r="G81" s="40">
        <f>C81*'Teine 5'!G81/'Teine 5'!C81</f>
        <v>1.4116500000000001</v>
      </c>
      <c r="H81" s="105"/>
      <c r="I81" s="105"/>
      <c r="J81" s="105"/>
    </row>
    <row r="82" spans="1:12" ht="15.5">
      <c r="A82" s="245"/>
      <c r="B82" s="244" t="str">
        <f>'Teine 5'!B82</f>
        <v>PRIA Piimatooted (piim, keefir R 2,5% ) (L)</v>
      </c>
      <c r="C82" s="10">
        <v>50</v>
      </c>
      <c r="D82" s="40">
        <f>C82*'Teine 5'!D82/'Teine 5'!C82</f>
        <v>28.195</v>
      </c>
      <c r="E82" s="40">
        <f>C82*'Teine 5'!E82/'Teine 5'!C82</f>
        <v>2.4375</v>
      </c>
      <c r="F82" s="40">
        <f>C82*'Teine 5'!F82/'Teine 5'!C82</f>
        <v>1.2849999999999999</v>
      </c>
      <c r="G82" s="40">
        <f>C82*'Teine 5'!G82/'Teine 5'!C82</f>
        <v>1.72</v>
      </c>
    </row>
    <row r="83" spans="1:12" ht="15.5">
      <c r="A83" s="245"/>
      <c r="B83" s="244" t="str">
        <f>'Teine 5'!B83</f>
        <v>Mahl (erinevad maitsed)</v>
      </c>
      <c r="C83" s="10">
        <v>25</v>
      </c>
      <c r="D83" s="40">
        <f>C83*'Teine 5'!D83/'Teine 5'!C83</f>
        <v>12.132200000000001</v>
      </c>
      <c r="E83" s="40">
        <f>C83*'Teine 5'!E83/'Teine 5'!C83</f>
        <v>2.9455</v>
      </c>
      <c r="F83" s="40">
        <f>C83*'Teine 5'!F83/'Teine 5'!C83</f>
        <v>1.2500000000000001E-2</v>
      </c>
      <c r="G83" s="40">
        <f>C83*'Teine 5'!G83/'Teine 5'!C83</f>
        <v>9.0749999999999997E-2</v>
      </c>
    </row>
    <row r="84" spans="1:12" ht="15.5">
      <c r="A84" s="245"/>
      <c r="B84" s="244" t="str">
        <f>'Teine 5'!B84</f>
        <v>Joogijogurt R 1,5%, maitsestatud (L)</v>
      </c>
      <c r="C84" s="10">
        <v>25</v>
      </c>
      <c r="D84" s="40">
        <f>C84*'Teine 5'!D84/'Teine 5'!C84</f>
        <v>18.686499999999999</v>
      </c>
      <c r="E84" s="40">
        <f>C84*'Teine 5'!E84/'Teine 5'!C84</f>
        <v>3.0307499999999998</v>
      </c>
      <c r="F84" s="40">
        <f>C84*'Teine 5'!F84/'Teine 5'!C84</f>
        <v>0.375</v>
      </c>
      <c r="G84" s="40">
        <f>C84*'Teine 5'!G84/'Teine 5'!C84</f>
        <v>0.8</v>
      </c>
    </row>
    <row r="85" spans="1:12" ht="15.5">
      <c r="A85" s="182"/>
      <c r="B85" s="244" t="str">
        <f>'Teine 5'!B85</f>
        <v>Tee, suhkruta</v>
      </c>
      <c r="C85" s="24">
        <v>25</v>
      </c>
      <c r="D85" s="40">
        <f>C85*'Teine 5'!D85/'Teine 5'!C85</f>
        <v>0.1</v>
      </c>
      <c r="E85" s="40">
        <f>C85*'Teine 5'!E85/'Teine 5'!C85</f>
        <v>0</v>
      </c>
      <c r="F85" s="40">
        <f>C85*'Teine 5'!F85/'Teine 5'!C85</f>
        <v>0</v>
      </c>
      <c r="G85" s="40">
        <f>C85*'Teine 5'!G85/'Teine 5'!C85</f>
        <v>2.5000000000000001E-2</v>
      </c>
      <c r="H85" s="105"/>
      <c r="I85" s="105"/>
      <c r="J85" s="105"/>
      <c r="K85" s="105"/>
      <c r="L85" s="105"/>
    </row>
    <row r="86" spans="1:12" ht="15.5">
      <c r="A86" s="245"/>
      <c r="B86" s="244" t="str">
        <f>'Teine 5'!B86</f>
        <v>Rukkileiva (3 sorti) - ja sepikutoodete valik  (G)</v>
      </c>
      <c r="C86" s="10">
        <v>50</v>
      </c>
      <c r="D86" s="40">
        <f>C86*'Teine 5'!D86/'Teine 5'!C86</f>
        <v>123.1</v>
      </c>
      <c r="E86" s="40">
        <f>C86*'Teine 5'!E86/'Teine 5'!C86</f>
        <v>26.15</v>
      </c>
      <c r="F86" s="40">
        <f>C86*'Teine 5'!F86/'Teine 5'!C86</f>
        <v>1</v>
      </c>
      <c r="G86" s="40">
        <f>C86*'Teine 5'!G86/'Teine 5'!C86</f>
        <v>3.5750000000000002</v>
      </c>
    </row>
    <row r="87" spans="1:12" ht="15.5">
      <c r="A87" s="182"/>
      <c r="B87" s="244" t="s">
        <v>18</v>
      </c>
      <c r="C87" s="10">
        <v>50</v>
      </c>
      <c r="D87" s="40">
        <f>C87*'Teine 5'!D87/'Teine 5'!C87</f>
        <v>19.988</v>
      </c>
      <c r="E87" s="40">
        <f>C87*'Teine 5'!E87/'Teine 5'!C87</f>
        <v>5.97</v>
      </c>
      <c r="F87" s="40">
        <f>C87*'Teine 5'!F87/'Teine 5'!C87</f>
        <v>0</v>
      </c>
      <c r="G87" s="40">
        <f>C87*'Teine 5'!G87/'Teine 5'!C87</f>
        <v>0.15</v>
      </c>
    </row>
    <row r="88" spans="1:12" ht="15.5">
      <c r="A88" s="246"/>
      <c r="B88" s="230" t="s">
        <v>7</v>
      </c>
      <c r="C88" s="28"/>
      <c r="D88" s="53">
        <f>SUM(D74:D87)</f>
        <v>858.44605000000001</v>
      </c>
      <c r="E88" s="53">
        <f t="shared" ref="E88:G88" si="4">SUM(E74:E87)</f>
        <v>135.60475</v>
      </c>
      <c r="F88" s="53">
        <f t="shared" si="4"/>
        <v>27.043349999999997</v>
      </c>
      <c r="G88" s="53">
        <f t="shared" si="4"/>
        <v>28.014900000000001</v>
      </c>
    </row>
    <row r="89" spans="1:12" ht="15.5">
      <c r="A89" s="2"/>
      <c r="B89" s="15" t="s">
        <v>14</v>
      </c>
      <c r="C89" s="2"/>
      <c r="D89" s="108">
        <f>AVERAGE(D20,D39,D52,D71,D88)</f>
        <v>779.80126000000007</v>
      </c>
      <c r="E89" s="108">
        <f t="shared" ref="E89:G89" si="5">AVERAGE(E20,E39,E52,E71,E88)</f>
        <v>116.36994</v>
      </c>
      <c r="F89" s="108">
        <f t="shared" si="5"/>
        <v>27.325290000000003</v>
      </c>
      <c r="G89" s="108">
        <f t="shared" si="5"/>
        <v>28.947420000000001</v>
      </c>
    </row>
    <row r="90" spans="1:12" ht="15.5">
      <c r="A90" s="2" t="s">
        <v>30</v>
      </c>
      <c r="B90" s="15"/>
      <c r="C90" s="2"/>
      <c r="D90" s="109"/>
      <c r="E90" s="109"/>
      <c r="F90" s="109"/>
      <c r="G90" s="109"/>
    </row>
    <row r="91" spans="1:12" ht="15.5">
      <c r="A91" s="69" t="s">
        <v>107</v>
      </c>
      <c r="B91" s="2"/>
      <c r="C91" s="2"/>
      <c r="D91" s="2"/>
      <c r="E91" s="2"/>
      <c r="F91" s="2"/>
      <c r="G91" s="2"/>
    </row>
    <row r="92" spans="1:12" ht="15.5">
      <c r="A92" s="55" t="s">
        <v>26</v>
      </c>
      <c r="B92" s="55"/>
      <c r="C92" s="23"/>
      <c r="D92" s="2"/>
      <c r="E92" s="2"/>
      <c r="F92" s="2"/>
      <c r="G92" s="2"/>
    </row>
    <row r="93" spans="1:12" ht="15.5">
      <c r="A93" s="55" t="s">
        <v>29</v>
      </c>
      <c r="B93" s="55"/>
      <c r="C93" s="55"/>
      <c r="D93" s="2"/>
      <c r="E93" s="2"/>
      <c r="F93" s="2"/>
      <c r="G93" s="2"/>
    </row>
    <row r="94" spans="1:12" ht="15.5">
      <c r="A94" s="55" t="s">
        <v>84</v>
      </c>
      <c r="B94" s="55"/>
      <c r="C94" s="55"/>
      <c r="D94" s="2"/>
      <c r="E94" s="2"/>
      <c r="F94" s="2"/>
      <c r="G94" s="2"/>
    </row>
    <row r="95" spans="1:12" ht="15.5">
      <c r="A95" s="55" t="s">
        <v>106</v>
      </c>
      <c r="B95" s="55"/>
      <c r="C95" s="55"/>
    </row>
    <row r="96" spans="1:12" ht="15.5">
      <c r="A96" s="55"/>
      <c r="B96" s="55"/>
      <c r="C96" s="55"/>
    </row>
  </sheetData>
  <mergeCells count="1">
    <mergeCell ref="C1:D2"/>
  </mergeCells>
  <pageMargins left="0.7" right="0.7" top="0.75" bottom="0.75" header="0.3" footer="0.3"/>
  <pageSetup paperSize="9" scale="4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Props1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EEC9C1-A7B3-4CE2-8DEE-D10A6662399B}">
  <ds:schemaRefs>
    <ds:schemaRef ds:uri="http://purl.org/dc/elements/1.1/"/>
    <ds:schemaRef ds:uri="6701a4f5-800b-44fa-bf5f-bc261db538fe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f671aa42-d00e-4959-96d4-a1ad1e0c3285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Teine 3</vt:lpstr>
      <vt:lpstr>Teine 4</vt:lpstr>
      <vt:lpstr>Teine 5</vt:lpstr>
      <vt:lpstr>Esimene 3</vt:lpstr>
      <vt:lpstr>Esimene 4</vt:lpstr>
      <vt:lpstr>Esimene 5</vt:lpstr>
      <vt:lpstr>Kolmas 3</vt:lpstr>
      <vt:lpstr>Kolmas 4</vt:lpstr>
      <vt:lpstr>Kolmas 5</vt:lpstr>
      <vt:lpstr>'Esimene 3'!Print_Area</vt:lpstr>
      <vt:lpstr>'Esimene 4'!Print_Area</vt:lpstr>
      <vt:lpstr>'Esimene 5'!Print_Area</vt:lpstr>
      <vt:lpstr>'Kolmas 3'!Print_Area</vt:lpstr>
      <vt:lpstr>'Kolmas 4'!Print_Area</vt:lpstr>
      <vt:lpstr>'Kolmas 5'!Print_Area</vt:lpstr>
      <vt:lpstr>'Teine 3'!Print_Area</vt:lpstr>
      <vt:lpstr>'Teine 4'!Print_Area</vt:lpstr>
      <vt:lpstr>'Teine 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Narva</cp:lastModifiedBy>
  <cp:revision/>
  <cp:lastPrinted>2024-12-31T11:47:31Z</cp:lastPrinted>
  <dcterms:created xsi:type="dcterms:W3CDTF">2016-09-13T12:12:48Z</dcterms:created>
  <dcterms:modified xsi:type="dcterms:W3CDTF">2025-01-06T09:42:39Z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